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20520" windowHeight="10692" activeTab="0"/>
  </bookViews>
  <sheets>
    <sheet name="收支总表（批复表）" sheetId="1" r:id="rId1"/>
    <sheet name="收支总表（分科目）" sheetId="2" r:id="rId2"/>
    <sheet name="收入总表" sheetId="3" r:id="rId3"/>
    <sheet name="支出总表" sheetId="4" r:id="rId4"/>
    <sheet name="专项业务经费（批复表）" sheetId="5" r:id="rId5"/>
    <sheet name="项目表（批复表）" sheetId="6" r:id="rId6"/>
    <sheet name="财政拨款收支总表" sheetId="7" r:id="rId7"/>
    <sheet name="财政拨款支出表" sheetId="8" r:id="rId8"/>
    <sheet name="公共预算支出表" sheetId="9" r:id="rId9"/>
    <sheet name="公共预算基本支出表" sheetId="10" r:id="rId10"/>
    <sheet name="三公支出表" sheetId="11" r:id="rId11"/>
    <sheet name="基金支出表" sheetId="12" r:id="rId12"/>
    <sheet name="整体绩效表" sheetId="13" r:id="rId13"/>
    <sheet name="专项绩效表" sheetId="14" r:id="rId14"/>
  </sheets>
  <definedNames>
    <definedName name="_xlnm.Print_Titles" localSheetId="5">'项目表（批复表）'!$1:$5</definedName>
  </definedNames>
  <calcPr fullCalcOnLoad="1"/>
</workbook>
</file>

<file path=xl/sharedStrings.xml><?xml version="1.0" encoding="utf-8"?>
<sst xmlns="http://schemas.openxmlformats.org/spreadsheetml/2006/main" count="469" uniqueCount="334">
  <si>
    <t>单位：万元</t>
  </si>
  <si>
    <t>合计</t>
  </si>
  <si>
    <t>基本支出</t>
  </si>
  <si>
    <t>项目支出</t>
  </si>
  <si>
    <t>单位名称</t>
  </si>
  <si>
    <t>小计</t>
  </si>
  <si>
    <t>公务接待费</t>
  </si>
  <si>
    <t>公务用车购置及运行费</t>
  </si>
  <si>
    <t>收      入</t>
  </si>
  <si>
    <t>支      出</t>
  </si>
  <si>
    <t xml:space="preserve">    经费拨款（补助）</t>
  </si>
  <si>
    <t>本年收入合计</t>
  </si>
  <si>
    <t>本年支出合计</t>
  </si>
  <si>
    <t>备注</t>
  </si>
  <si>
    <t>合计</t>
  </si>
  <si>
    <t>经费
拨款</t>
  </si>
  <si>
    <t>纳入预算管理的非税收入拨款</t>
  </si>
  <si>
    <t>基金预
算拨款</t>
  </si>
  <si>
    <t>财政专户管理的非税收入拨款</t>
  </si>
  <si>
    <t>上级补助收入</t>
  </si>
  <si>
    <t>附属单位上缴收入</t>
  </si>
  <si>
    <t>项目名称</t>
  </si>
  <si>
    <t>资金来源</t>
  </si>
  <si>
    <t>具体内容</t>
  </si>
  <si>
    <t>单位：万元</t>
  </si>
  <si>
    <t>合计</t>
  </si>
  <si>
    <t>经费
拨款</t>
  </si>
  <si>
    <t>附属单位上缴收入</t>
  </si>
  <si>
    <t>收入</t>
  </si>
  <si>
    <t>支出</t>
  </si>
  <si>
    <t>非税收入征收计划</t>
  </si>
  <si>
    <t>基本支出</t>
  </si>
  <si>
    <t>项目
支出</t>
  </si>
  <si>
    <t>小计</t>
  </si>
  <si>
    <t>工资福
利支出</t>
  </si>
  <si>
    <t>一般商品
服务支出</t>
  </si>
  <si>
    <t>对个人和
家庭补助</t>
  </si>
  <si>
    <t>单位名称</t>
  </si>
  <si>
    <t>单位：万元</t>
  </si>
  <si>
    <t>项    目</t>
  </si>
  <si>
    <t>30101</t>
  </si>
  <si>
    <t>一、一般公共预算收入拨款</t>
  </si>
  <si>
    <t>二、政府性基金拨款</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</si>
  <si>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</si>
  <si>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</si>
  <si>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</si>
  <si>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</si>
  <si>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</si>
  <si>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</si>
  <si>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</si>
  <si>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</si>
  <si>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</si>
  <si>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</si>
  <si>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</si>
  <si>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</si>
  <si>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</si>
  <si>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</si>
  <si>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</si>
  <si>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</si>
  <si>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</si>
  <si>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</si>
  <si>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</si>
  <si>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</si>
  <si>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</si>
  <si>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</si>
  <si>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</si>
  <si>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</si>
  <si>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</si>
  <si>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</si>
  <si>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</si>
  <si>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</si>
  <si>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政府性
基金拨款</t>
  </si>
  <si>
    <t>政府性
基金预算拨款</t>
  </si>
  <si>
    <t>功能科目编码
（类款项）</t>
  </si>
  <si>
    <t>附件2-1</t>
  </si>
  <si>
    <t>附件2-5</t>
  </si>
  <si>
    <t>附件2-6</t>
  </si>
  <si>
    <t>附件2-7</t>
  </si>
  <si>
    <t>三公经费预算数（一般公共预算拨款）</t>
  </si>
  <si>
    <t>增减原因说明</t>
  </si>
  <si>
    <t>其中：</t>
  </si>
  <si>
    <t>因公出国（境）费</t>
  </si>
  <si>
    <t>公务用车购置费</t>
  </si>
  <si>
    <t>公务用车运行维护费</t>
  </si>
  <si>
    <t>合计</t>
  </si>
  <si>
    <t>经济科目名称</t>
  </si>
  <si>
    <t>人员经费</t>
  </si>
  <si>
    <t>公用经费</t>
  </si>
  <si>
    <t>功能科目名称</t>
  </si>
  <si>
    <t>基本支出</t>
  </si>
  <si>
    <t>项目
支出</t>
  </si>
  <si>
    <t>小计</t>
  </si>
  <si>
    <t>工资福
利支出</t>
  </si>
  <si>
    <t>一般商品
服务支出</t>
  </si>
  <si>
    <t>对个人和
家庭补助</t>
  </si>
  <si>
    <t>301</t>
  </si>
  <si>
    <t>303</t>
  </si>
  <si>
    <t>较上年“三公”经费预算总额增减比例（%）</t>
  </si>
  <si>
    <t>附件2-13</t>
  </si>
  <si>
    <t>纳入预算管理的非税
收入拨款</t>
  </si>
  <si>
    <t>财政专户管理的非税
收入拨款</t>
  </si>
  <si>
    <t>单位：万元</t>
  </si>
  <si>
    <t>收        入</t>
  </si>
  <si>
    <t>支        出</t>
  </si>
  <si>
    <t>项  目</t>
  </si>
  <si>
    <t>按 支 出 功 能 科 目</t>
  </si>
  <si>
    <t>项 目（按部门预算经济分类）</t>
  </si>
  <si>
    <t>项 目（按政府预算经济分类）</t>
  </si>
  <si>
    <t>一、一般公共预算拨款（补助）</t>
  </si>
  <si>
    <t>一、基本支出</t>
  </si>
  <si>
    <t>一、机关工资福利支出</t>
  </si>
  <si>
    <t>二、政府性基金拨款（补助）</t>
  </si>
  <si>
    <t xml:space="preserve">    工资福利支出</t>
  </si>
  <si>
    <t>二、机关商品和服务支出</t>
  </si>
  <si>
    <t>三、财政专户拨款（补助）</t>
  </si>
  <si>
    <t xml:space="preserve">    商品和服务支出</t>
  </si>
  <si>
    <t>三、机关资本性支出（一）</t>
  </si>
  <si>
    <t>四、上级补助收入</t>
  </si>
  <si>
    <t xml:space="preserve">    对个人和家庭的补助</t>
  </si>
  <si>
    <t>四、机关资本性支出（二）</t>
  </si>
  <si>
    <t>五、附属单位上缴收入</t>
  </si>
  <si>
    <t>二、项目支出</t>
  </si>
  <si>
    <t>五、对事业单位经常性补助</t>
  </si>
  <si>
    <t xml:space="preserve">    专项商品和服务支出</t>
  </si>
  <si>
    <t>六、对事业单位资本性补助</t>
  </si>
  <si>
    <t xml:space="preserve">    专项对个人和家庭的补助</t>
  </si>
  <si>
    <t>七、对企业补助</t>
  </si>
  <si>
    <t xml:space="preserve">    债务利息及费用支出</t>
  </si>
  <si>
    <t>八、对企业资本性支出</t>
  </si>
  <si>
    <t xml:space="preserve">    资本性支出（基本建设）</t>
  </si>
  <si>
    <t>九、对个人和家庭的补助</t>
  </si>
  <si>
    <t xml:space="preserve">    资本性支出</t>
  </si>
  <si>
    <t>十、对社会保障基金补助</t>
  </si>
  <si>
    <t xml:space="preserve">    对企业补助（基本建设）</t>
  </si>
  <si>
    <t>十一、债务利息及费用支出</t>
  </si>
  <si>
    <t xml:space="preserve">    对企业补助</t>
  </si>
  <si>
    <t>十二、债务还本支出</t>
  </si>
  <si>
    <t xml:space="preserve">    对社会保障基金补助</t>
  </si>
  <si>
    <t>十三、转移性支出</t>
  </si>
  <si>
    <t xml:space="preserve">    其他支出</t>
  </si>
  <si>
    <t>十四、预备费及预留</t>
  </si>
  <si>
    <t>十五、资源勘探信息等支出</t>
  </si>
  <si>
    <t>三、对附属单位的补助支出</t>
  </si>
  <si>
    <t>十五、其他支出</t>
  </si>
  <si>
    <t>附件2-2</t>
  </si>
  <si>
    <t>附件2-3</t>
  </si>
  <si>
    <t>附件2-4</t>
  </si>
  <si>
    <t>项目预算支出明细表</t>
  </si>
  <si>
    <t>附件2-12</t>
  </si>
  <si>
    <t>经济科目
编码（类款）</t>
  </si>
  <si>
    <t>一般公共预算拨款</t>
  </si>
  <si>
    <t xml:space="preserve">    说明：本表的公开内容为当年一般公共预算拨款安排的“三公”经费支出（含基本支出和项目支出），一般公共预算拨款包括经费拨款和纳入预算管理的非税收入拨款。 </t>
  </si>
  <si>
    <t>部门收入总体情况表</t>
  </si>
  <si>
    <t>部门支出总体情况表</t>
  </si>
  <si>
    <t>财政拨款收支总体情况表</t>
  </si>
  <si>
    <t>一般公共预算拨款支出情况表</t>
  </si>
  <si>
    <t>一般公共预算基本支出情况表</t>
  </si>
  <si>
    <t>一般公共预算“三公”经费支出情况表</t>
  </si>
  <si>
    <t>政府性基金预算支出情况表</t>
  </si>
  <si>
    <t>本年政府性基金预算支出</t>
  </si>
  <si>
    <t>部门收支总体情况表</t>
  </si>
  <si>
    <t>部门收支总体情况表</t>
  </si>
  <si>
    <t>部门专项业务经费支出情况表</t>
  </si>
  <si>
    <t>财政拨款支出情况表</t>
  </si>
  <si>
    <t>专项名称</t>
  </si>
  <si>
    <t>专项属性</t>
  </si>
  <si>
    <t>新增专项 □       延续专项□</t>
  </si>
  <si>
    <t>部门名称</t>
  </si>
  <si>
    <t>资金总额（万元）</t>
  </si>
  <si>
    <t>部门相应职能职责概述</t>
  </si>
  <si>
    <t>专项立项依据</t>
  </si>
  <si>
    <t>专项实施内容</t>
  </si>
  <si>
    <t>计划开始时间</t>
  </si>
  <si>
    <t>计划完成时间</t>
  </si>
  <si>
    <t>1、</t>
  </si>
  <si>
    <t>2、</t>
  </si>
  <si>
    <t>……</t>
  </si>
  <si>
    <t>一级指标</t>
  </si>
  <si>
    <t>二级指标</t>
  </si>
  <si>
    <t>指标内容</t>
  </si>
  <si>
    <t>指标值</t>
  </si>
  <si>
    <t>备注</t>
  </si>
  <si>
    <t>产出指标</t>
  </si>
  <si>
    <t>数量指标</t>
  </si>
  <si>
    <t>质量指标</t>
  </si>
  <si>
    <t>时效指标</t>
  </si>
  <si>
    <t>成本指标</t>
  </si>
  <si>
    <t>效益指标</t>
  </si>
  <si>
    <t>经济效益指标</t>
  </si>
  <si>
    <t>社会效益指标</t>
  </si>
  <si>
    <t>生态效益指标</t>
  </si>
  <si>
    <t>可持续影响指标</t>
  </si>
  <si>
    <t>市级项目资金预算绩效目标表</t>
  </si>
  <si>
    <t>填报单位：</t>
  </si>
  <si>
    <t>整体支出绩效目标表</t>
  </si>
  <si>
    <t>资金总额</t>
  </si>
  <si>
    <t>按收入性质分</t>
  </si>
  <si>
    <t>按支出性质分</t>
  </si>
  <si>
    <t>其他资金</t>
  </si>
  <si>
    <t>部门职能职责描述</t>
  </si>
  <si>
    <t>整体绩效目标</t>
  </si>
  <si>
    <t>专项实施
进度计划</t>
  </si>
  <si>
    <t>专项长期
绩效目标</t>
  </si>
  <si>
    <t>专项年度
绩效目标</t>
  </si>
  <si>
    <t>专项年度
绩效指标</t>
  </si>
  <si>
    <t>社会公众或
服务满意度指标</t>
  </si>
  <si>
    <t>专项实施
保障措施</t>
  </si>
  <si>
    <t>政府性
基金拨款</t>
  </si>
  <si>
    <t>纳入专户的非税
收入拨款</t>
  </si>
  <si>
    <t>一般公共
预算</t>
  </si>
  <si>
    <t>部门名称</t>
  </si>
  <si>
    <t>年度预算申请
（万元）</t>
  </si>
  <si>
    <t>部门整体
支出年度
绩效目标</t>
  </si>
  <si>
    <t xml:space="preserve">    说明：本表公开内容为列市级支出的当年预算资金安排情况。</t>
  </si>
  <si>
    <t xml:space="preserve">    说明：本表公开内容为列市级支出的当年财政拨款安排情况。</t>
  </si>
  <si>
    <t>本年收入总计</t>
  </si>
  <si>
    <t>本年支出总计</t>
  </si>
  <si>
    <t>附件2-8</t>
  </si>
  <si>
    <t>附件2-9</t>
  </si>
  <si>
    <t>附件2-10</t>
  </si>
  <si>
    <t xml:space="preserve">    说明：1.本表公开内容为列市级支出的当年一般公共预算拨款安排的基本支出情况（含经费拨款和纳入预算管理的非税收入拨款）。
          2.人员经费包括工资福利支出和对个人和家庭补助支出，公用经费包括商品服务支出和其他资本性支出。</t>
  </si>
  <si>
    <t>附件2-11</t>
  </si>
  <si>
    <t xml:space="preserve">    说明：1.本表公开内容为列市级支出的当年政府性基金预算拨款安排情况。
          2.没有此项收入安排支出的单位不能删除此表，需列空表并说明“本单位无政府性基金收入安排的支出”。</t>
  </si>
  <si>
    <t>附件2-14</t>
  </si>
  <si>
    <r>
      <rPr>
        <sz val="10"/>
        <rFont val="宋体"/>
        <family val="0"/>
      </rPr>
      <t>湖南幼儿师范高等专科学校</t>
    </r>
  </si>
  <si>
    <r>
      <rPr>
        <sz val="10"/>
        <rFont val="宋体"/>
        <family val="0"/>
      </rPr>
      <t>本</t>
    </r>
    <r>
      <rPr>
        <sz val="10"/>
        <rFont val="宋体"/>
        <family val="0"/>
      </rPr>
      <t>年</t>
    </r>
    <r>
      <rPr>
        <sz val="10"/>
        <rFont val="宋体"/>
        <family val="0"/>
      </rPr>
      <t>预</t>
    </r>
    <r>
      <rPr>
        <sz val="10"/>
        <rFont val="宋体"/>
        <family val="0"/>
      </rPr>
      <t>算</t>
    </r>
  </si>
  <si>
    <t>本年预算</t>
  </si>
  <si>
    <r>
      <rPr>
        <sz val="10"/>
        <rFont val="宋体"/>
        <family val="0"/>
      </rPr>
      <t>本年预算</t>
    </r>
  </si>
  <si>
    <t>单位名称 ：湖南幼儿师范高等专科学校</t>
  </si>
  <si>
    <t xml:space="preserve">    2050201</t>
  </si>
  <si>
    <t xml:space="preserve">    2050202</t>
  </si>
  <si>
    <t xml:space="preserve">    2050305</t>
  </si>
  <si>
    <r>
      <rPr>
        <sz val="11"/>
        <rFont val="宋体"/>
        <family val="0"/>
      </rPr>
      <t>合计</t>
    </r>
  </si>
  <si>
    <r>
      <t xml:space="preserve">    </t>
    </r>
    <r>
      <rPr>
        <sz val="11"/>
        <rFont val="宋体"/>
        <family val="0"/>
      </rPr>
      <t>学前教育</t>
    </r>
  </si>
  <si>
    <r>
      <t xml:space="preserve">    </t>
    </r>
    <r>
      <rPr>
        <sz val="11"/>
        <rFont val="宋体"/>
        <family val="0"/>
      </rPr>
      <t>小学教育</t>
    </r>
  </si>
  <si>
    <r>
      <t xml:space="preserve">    </t>
    </r>
    <r>
      <rPr>
        <sz val="11"/>
        <rFont val="宋体"/>
        <family val="0"/>
      </rPr>
      <t>高等职业教育</t>
    </r>
  </si>
  <si>
    <t>单位名称 ：湖南幼儿师范高等专科学校</t>
  </si>
  <si>
    <r>
      <rPr>
        <sz val="11"/>
        <rFont val="宋体"/>
        <family val="0"/>
      </rPr>
      <t>合计</t>
    </r>
  </si>
  <si>
    <t xml:space="preserve">    学前教育</t>
  </si>
  <si>
    <t xml:space="preserve">    小学教育</t>
  </si>
  <si>
    <t xml:space="preserve">    高等职业教育</t>
  </si>
  <si>
    <t>单位名称：湖南幼儿师范高等专科学校</t>
  </si>
  <si>
    <t>专项业务经费</t>
  </si>
  <si>
    <t>劳务费</t>
  </si>
  <si>
    <t>学前教育</t>
  </si>
  <si>
    <t>小学教育</t>
  </si>
  <si>
    <t>高等职业教育</t>
  </si>
  <si>
    <t>其他支出</t>
  </si>
  <si>
    <t>学生活动经费</t>
  </si>
  <si>
    <r>
      <rPr>
        <sz val="10"/>
        <rFont val="宋体"/>
        <family val="0"/>
      </rPr>
      <t>其他支出</t>
    </r>
  </si>
  <si>
    <r>
      <rPr>
        <sz val="10"/>
        <rFont val="宋体"/>
        <family val="0"/>
      </rPr>
      <t>学生活动经费</t>
    </r>
  </si>
  <si>
    <r>
      <rPr>
        <sz val="10"/>
        <rFont val="宋体"/>
        <family val="0"/>
      </rPr>
      <t>设备购置</t>
    </r>
  </si>
  <si>
    <r>
      <rPr>
        <sz val="10"/>
        <rFont val="宋体"/>
        <family val="0"/>
      </rPr>
      <t>维修费</t>
    </r>
  </si>
  <si>
    <r>
      <rPr>
        <sz val="10"/>
        <rFont val="宋体"/>
        <family val="0"/>
      </rPr>
      <t>教学教研专项经费</t>
    </r>
  </si>
  <si>
    <r>
      <rPr>
        <sz val="10"/>
        <rFont val="宋体"/>
        <family val="0"/>
      </rPr>
      <t>业务经费</t>
    </r>
  </si>
  <si>
    <t>说明：1.本表公开内容为列市级支出的当年预算资金安排情况。
  2.“事业运行”专项只公开到一级项目，其他专项需公开到二级项目。</t>
  </si>
  <si>
    <t>学前教育</t>
  </si>
  <si>
    <t>单位名称：湖南幼儿师范高等专科学校</t>
  </si>
  <si>
    <t xml:space="preserve">    纳入预算管理的非税收入拨款</t>
  </si>
  <si>
    <r>
      <rPr>
        <sz val="11"/>
        <rFont val="宋体"/>
        <family val="0"/>
      </rPr>
      <t>预算数</t>
    </r>
  </si>
  <si>
    <r>
      <rPr>
        <sz val="11"/>
        <rFont val="宋体"/>
        <family val="0"/>
      </rPr>
      <t>一般公共
预算拨款</t>
    </r>
  </si>
  <si>
    <t>说明：本表的公开内容为列市级支出的当年财政拨款安排情况（含一般公共预算拨款和政府性基金预算拨款）。</t>
  </si>
  <si>
    <t>说明：本表公开内容为列市级支出的当年一般公共预算拨款安排情况（含经费拨款和纳入预算管理的非税收入拨款）。</t>
  </si>
  <si>
    <t>单位名称：湖南幼儿师范高等专科学校</t>
  </si>
  <si>
    <r>
      <rPr>
        <sz val="11"/>
        <rFont val="宋体"/>
        <family val="0"/>
      </rPr>
      <t>工资福利支出</t>
    </r>
  </si>
  <si>
    <r>
      <rPr>
        <sz val="11"/>
        <rFont val="宋体"/>
        <family val="0"/>
      </rPr>
      <t>基本工资</t>
    </r>
  </si>
  <si>
    <t>30102</t>
  </si>
  <si>
    <r>
      <rPr>
        <sz val="11"/>
        <rFont val="宋体"/>
        <family val="0"/>
      </rPr>
      <t>津贴补贴</t>
    </r>
  </si>
  <si>
    <t>302</t>
  </si>
  <si>
    <r>
      <rPr>
        <sz val="11"/>
        <rFont val="宋体"/>
        <family val="0"/>
      </rPr>
      <t>商品和服务支出</t>
    </r>
  </si>
  <si>
    <r>
      <rPr>
        <sz val="11"/>
        <rFont val="宋体"/>
        <family val="0"/>
      </rPr>
      <t>对个人和家庭补助支出</t>
    </r>
  </si>
  <si>
    <t>30301</t>
  </si>
  <si>
    <r>
      <rPr>
        <sz val="11"/>
        <rFont val="宋体"/>
        <family val="0"/>
      </rPr>
      <t>离休费</t>
    </r>
  </si>
  <si>
    <t>30302</t>
  </si>
  <si>
    <r>
      <rPr>
        <sz val="11"/>
        <rFont val="宋体"/>
        <family val="0"/>
      </rPr>
      <t>退休费</t>
    </r>
  </si>
  <si>
    <t>奖金</t>
  </si>
  <si>
    <t>绩效工资</t>
  </si>
  <si>
    <t>职工基本医疗保险缴费</t>
  </si>
  <si>
    <t>住房公积金</t>
  </si>
  <si>
    <t>公务接待费</t>
  </si>
  <si>
    <t>福利费</t>
  </si>
  <si>
    <t>生活补助</t>
  </si>
  <si>
    <t>30103</t>
  </si>
  <si>
    <t>30107</t>
  </si>
  <si>
    <t>机关事业单位养老保险缴费</t>
  </si>
  <si>
    <t>30108</t>
  </si>
  <si>
    <t>30110</t>
  </si>
  <si>
    <t>30112</t>
  </si>
  <si>
    <t>30305</t>
  </si>
  <si>
    <t>湖南幼儿师范高等专科学校</t>
  </si>
  <si>
    <t>湖南幼儿师范高等专科学校</t>
  </si>
  <si>
    <t>纳入预算管理的
非税收入拨款</t>
  </si>
  <si>
    <t>财政专户管理的非税收入拨款</t>
  </si>
  <si>
    <t>上级补助收入</t>
  </si>
  <si>
    <t>其他社会保障缴费</t>
  </si>
  <si>
    <t>公务接待</t>
  </si>
  <si>
    <r>
      <rPr>
        <sz val="10"/>
        <rFont val="宋体"/>
        <family val="0"/>
      </rPr>
      <t>劳务费</t>
    </r>
  </si>
  <si>
    <t>本单位无政府性基金收入安排的支出</t>
  </si>
  <si>
    <r>
      <rPr>
        <sz val="11"/>
        <rFont val="宋体"/>
        <family val="0"/>
      </rPr>
      <t>产出指标</t>
    </r>
  </si>
  <si>
    <r>
      <rPr>
        <sz val="11"/>
        <rFont val="宋体"/>
        <family val="0"/>
      </rPr>
      <t>培养、培训小学师资和幼儿教师</t>
    </r>
  </si>
  <si>
    <r>
      <rPr>
        <sz val="11"/>
        <rFont val="宋体"/>
        <family val="0"/>
      </rPr>
      <t>目标</t>
    </r>
    <r>
      <rPr>
        <sz val="11"/>
        <rFont val="Times New Roman"/>
        <family val="1"/>
      </rPr>
      <t>1</t>
    </r>
    <r>
      <rPr>
        <sz val="11"/>
        <rFont val="宋体"/>
        <family val="0"/>
      </rPr>
      <t>：重视人才培养，提高教学质量。</t>
    </r>
  </si>
  <si>
    <r>
      <rPr>
        <sz val="11"/>
        <rFont val="宋体"/>
        <family val="0"/>
      </rPr>
      <t>目标</t>
    </r>
    <r>
      <rPr>
        <sz val="11"/>
        <rFont val="Times New Roman"/>
        <family val="1"/>
      </rPr>
      <t>2</t>
    </r>
    <r>
      <rPr>
        <sz val="11"/>
        <rFont val="宋体"/>
        <family val="0"/>
      </rPr>
      <t>：加大培训力度，提升师资水平</t>
    </r>
  </si>
  <si>
    <r>
      <rPr>
        <sz val="11"/>
        <rFont val="宋体"/>
        <family val="0"/>
      </rPr>
      <t>目标</t>
    </r>
    <r>
      <rPr>
        <sz val="11"/>
        <rFont val="Times New Roman"/>
        <family val="1"/>
      </rPr>
      <t>3</t>
    </r>
    <r>
      <rPr>
        <sz val="11"/>
        <rFont val="宋体"/>
        <family val="0"/>
      </rPr>
      <t>：丰富教研成果，提升科研水平</t>
    </r>
  </si>
  <si>
    <r>
      <rPr>
        <sz val="11"/>
        <rFont val="宋体"/>
        <family val="0"/>
      </rPr>
      <t>目标</t>
    </r>
    <r>
      <rPr>
        <sz val="11"/>
        <rFont val="Times New Roman"/>
        <family val="1"/>
      </rPr>
      <t>4</t>
    </r>
    <r>
      <rPr>
        <sz val="11"/>
        <rFont val="宋体"/>
        <family val="0"/>
      </rPr>
      <t>：以需求为导向，打开招生就业新局面</t>
    </r>
  </si>
  <si>
    <r>
      <rPr>
        <sz val="11"/>
        <rFont val="宋体"/>
        <family val="0"/>
      </rPr>
      <t>目标</t>
    </r>
    <r>
      <rPr>
        <sz val="11"/>
        <rFont val="Times New Roman"/>
        <family val="1"/>
      </rPr>
      <t>5</t>
    </r>
    <r>
      <rPr>
        <sz val="11"/>
        <rFont val="宋体"/>
        <family val="0"/>
      </rPr>
      <t>：积极组织教师参加各类竞赛</t>
    </r>
  </si>
  <si>
    <r>
      <rPr>
        <sz val="11"/>
        <rFont val="宋体"/>
        <family val="0"/>
      </rPr>
      <t>数量指标：实现招生计划</t>
    </r>
    <r>
      <rPr>
        <sz val="11"/>
        <rFont val="Times New Roman"/>
        <family val="1"/>
      </rPr>
      <t>2000</t>
    </r>
    <r>
      <rPr>
        <sz val="11"/>
        <rFont val="宋体"/>
        <family val="0"/>
      </rPr>
      <t>人，毕业</t>
    </r>
    <r>
      <rPr>
        <sz val="11"/>
        <rFont val="Times New Roman"/>
        <family val="1"/>
      </rPr>
      <t>1000</t>
    </r>
    <r>
      <rPr>
        <sz val="11"/>
        <rFont val="宋体"/>
        <family val="0"/>
      </rPr>
      <t>人，就业</t>
    </r>
    <r>
      <rPr>
        <sz val="11"/>
        <rFont val="Times New Roman"/>
        <family val="1"/>
      </rPr>
      <t>1000</t>
    </r>
    <r>
      <rPr>
        <sz val="11"/>
        <rFont val="宋体"/>
        <family val="0"/>
      </rPr>
      <t>人</t>
    </r>
  </si>
  <si>
    <r>
      <rPr>
        <sz val="11"/>
        <rFont val="宋体"/>
        <family val="0"/>
      </rPr>
      <t>质量指标：启动学前教育、小学教育</t>
    </r>
    <r>
      <rPr>
        <sz val="11"/>
        <rFont val="Times New Roman"/>
        <family val="1"/>
      </rPr>
      <t>2</t>
    </r>
    <r>
      <rPr>
        <sz val="11"/>
        <rFont val="宋体"/>
        <family val="0"/>
      </rPr>
      <t>个专业群建设；引进人才学历计划均为硕士以上；创建省级科研基地</t>
    </r>
  </si>
  <si>
    <r>
      <rPr>
        <sz val="11"/>
        <rFont val="宋体"/>
        <family val="0"/>
      </rPr>
      <t>时效指标：</t>
    </r>
    <r>
      <rPr>
        <sz val="11"/>
        <rFont val="Times New Roman"/>
        <family val="1"/>
      </rPr>
      <t>2018</t>
    </r>
    <r>
      <rPr>
        <sz val="11"/>
        <rFont val="宋体"/>
        <family val="0"/>
      </rPr>
      <t>全年</t>
    </r>
  </si>
  <si>
    <r>
      <rPr>
        <sz val="11"/>
        <rFont val="宋体"/>
        <family val="0"/>
      </rPr>
      <t>成本指标：严格按预算执行，合理控制支出，</t>
    </r>
    <r>
      <rPr>
        <sz val="11"/>
        <rFont val="Times New Roman"/>
        <family val="1"/>
      </rPr>
      <t>“</t>
    </r>
    <r>
      <rPr>
        <sz val="11"/>
        <rFont val="宋体"/>
        <family val="0"/>
      </rPr>
      <t>三公</t>
    </r>
    <r>
      <rPr>
        <sz val="11"/>
        <rFont val="Times New Roman"/>
        <family val="1"/>
      </rPr>
      <t>”</t>
    </r>
    <r>
      <rPr>
        <sz val="11"/>
        <rFont val="宋体"/>
        <family val="0"/>
      </rPr>
      <t>经费不超过</t>
    </r>
    <r>
      <rPr>
        <sz val="11"/>
        <rFont val="Times New Roman"/>
        <family val="1"/>
      </rPr>
      <t>2017</t>
    </r>
    <r>
      <rPr>
        <sz val="11"/>
        <rFont val="宋体"/>
        <family val="0"/>
      </rPr>
      <t>年水平</t>
    </r>
  </si>
  <si>
    <r>
      <rPr>
        <sz val="11"/>
        <rFont val="宋体"/>
        <family val="0"/>
      </rPr>
      <t>效益指标</t>
    </r>
  </si>
  <si>
    <r>
      <rPr>
        <sz val="11"/>
        <rFont val="宋体"/>
        <family val="0"/>
      </rPr>
      <t>经济效益指标：无</t>
    </r>
  </si>
  <si>
    <r>
      <rPr>
        <sz val="11"/>
        <rFont val="宋体"/>
        <family val="0"/>
      </rPr>
      <t>社会效益指标：培养合格教师，提高教育水平；培养高素质毕业生，毕业生就业率实现</t>
    </r>
    <r>
      <rPr>
        <sz val="11"/>
        <rFont val="Times New Roman"/>
        <family val="1"/>
      </rPr>
      <t>100%;</t>
    </r>
    <r>
      <rPr>
        <sz val="11"/>
        <rFont val="宋体"/>
        <family val="0"/>
      </rPr>
      <t>师生参加比赛获得较好名次，提升学校知名度</t>
    </r>
  </si>
  <si>
    <r>
      <rPr>
        <sz val="11"/>
        <rFont val="宋体"/>
        <family val="0"/>
      </rPr>
      <t>生态效益指标：做好学校节能减排工作，配合市海绵办和智慧谷公司做好海绵城市建设工程</t>
    </r>
  </si>
  <si>
    <r>
      <rPr>
        <sz val="11"/>
        <rFont val="宋体"/>
        <family val="0"/>
      </rPr>
      <t>社会公众或服务对象满意度指标：满意度</t>
    </r>
    <r>
      <rPr>
        <sz val="11"/>
        <rFont val="Times New Roman"/>
        <family val="1"/>
      </rPr>
      <t>95%</t>
    </r>
  </si>
  <si>
    <t>会议费、公务接待费、劳务费等</t>
  </si>
  <si>
    <t>中餐补助、教师节慰问、妇女节慰问、工会人均经费等</t>
  </si>
  <si>
    <t>亲子运动会、六一节文艺汇演、亲子阅读活动、消防日演习活动、讲故事比赛、重阳节敬老活动、毕业礼活动等</t>
  </si>
  <si>
    <t>幼儿分享阅读材料、书包、多元整合资源包、幼儿生活用品、幼儿教玩具、教学器材等</t>
  </si>
  <si>
    <t>电脑耗材、户外活动设备维修维护、绿化养护及绿化租摆、房屋维修、其他零星维修等</t>
  </si>
  <si>
    <t>幼师户外拓展活动、学习培训、教学比武、研修班学习、教学研讨等</t>
  </si>
  <si>
    <r>
      <rPr>
        <sz val="10"/>
        <rFont val="宋体"/>
        <family val="0"/>
      </rPr>
      <t>印刷费</t>
    </r>
    <r>
      <rPr>
        <sz val="10"/>
        <rFont val="宋体"/>
        <family val="0"/>
      </rPr>
      <t>、劳务费</t>
    </r>
    <r>
      <rPr>
        <sz val="10"/>
        <rFont val="宋体"/>
        <family val="0"/>
      </rPr>
      <t>、水费</t>
    </r>
    <r>
      <rPr>
        <sz val="10"/>
        <rFont val="宋体"/>
        <family val="0"/>
      </rPr>
      <t>、电费</t>
    </r>
    <r>
      <rPr>
        <sz val="10"/>
        <rFont val="宋体"/>
        <family val="0"/>
      </rPr>
      <t>、其他不可预计费用</t>
    </r>
  </si>
  <si>
    <r>
      <rPr>
        <sz val="10"/>
        <rFont val="宋体"/>
        <family val="0"/>
      </rPr>
      <t>维修费</t>
    </r>
  </si>
  <si>
    <t>中餐补助、教师节补助、三八节补助、重阳节补助、工会经费补差等</t>
  </si>
  <si>
    <r>
      <rPr>
        <sz val="10"/>
        <rFont val="宋体"/>
        <family val="0"/>
      </rPr>
      <t>采购乐器</t>
    </r>
  </si>
  <si>
    <t>教学教研活动、教师培训、青年教师赛课、校本教材开发等</t>
  </si>
  <si>
    <r>
      <rPr>
        <sz val="10"/>
        <rFont val="宋体"/>
        <family val="0"/>
      </rPr>
      <t>电费、水费、</t>
    </r>
    <r>
      <rPr>
        <sz val="10"/>
        <rFont val="宋体"/>
        <family val="0"/>
      </rPr>
      <t>其他交通费等</t>
    </r>
  </si>
  <si>
    <t>六一汇演经费、学校传统活动经典诵读经费、学校运动会、学校社团活动开展经费、学校传统活动艺术节经费等</t>
  </si>
  <si>
    <t>档案数字化一期工程、办公自动化、干部、人事档案信息化、校园文化建设、教师资格证考点建设、资产管理系统、小型设备及易耗品采购、财务管理系统、教育技术中心设备、图书馆各报纸、期刊、图书、电子期刊征订、新增购置、特色馆藏库建设、科研管理系统软件、思想政治教育网络平台等</t>
  </si>
  <si>
    <t>交通费、扶贫帮困、教师招聘工作、残疾人就业保障金、援疆干部经费、在职在编读硕博、宣传费、招生就业经费、电费、水费、绿化、保安工资、思政工作、其他不可预计费用等</t>
  </si>
  <si>
    <t>公积金自筹、中餐补助、年底绩效补缺、教师节慰问金、辅导员班主任津贴、科研成果奖励、工会经费、绩效补差等</t>
  </si>
  <si>
    <t>新生军训（自训）、宿舍管理、学生日常管理、学生活动、创新创业、实习实训、学生成长系统开发、团建工作、艺术节、元旦晚会暨社团文化艺术节颁奖晚会等</t>
  </si>
  <si>
    <t>户外显示屏设备维护费、校园网站服务器托管维护费、采编设备的维修、更新、水电日常维修、其他维修、电梯维保、中央空调维护费、变配电室维保费、消防设备维护等</t>
  </si>
  <si>
    <t>国培、市培等培训专项经费、常规教学、专业建设、课程建设、教研教改、学生技能竞赛、资格认证、学籍管理、师资建设、大型教学活动、教育教学国际交流、学前教育学会、幼教集团、课题（项目）经费、教学督评经费等</t>
  </si>
  <si>
    <t>单位进一步厉行节约，反对浪费。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</si>
</sst>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0.00_);[Red]\(0.00\)"/>
  </numFmts>
  <fonts count="56">
    <font>
      <sz val="12"/>
      <name val="宋体"/>
      <family val="0"/>
    </font>
    <font>
      <sz val="11"/>
      <color indexed="8"/>
      <name val="微软雅黑"/>
      <family val="2"/>
    </font>
    <font>
      <sz val="9"/>
      <name val="宋体"/>
      <family val="0"/>
    </font>
    <font>
      <b/>
      <sz val="10"/>
      <name val="Times New Roman"/>
      <family val="1"/>
    </font>
    <font>
      <sz val="9"/>
      <name val="Times New Roman"/>
      <family val="1"/>
    </font>
    <font>
      <sz val="10"/>
      <name val="宋体"/>
      <family val="0"/>
    </font>
    <font>
      <sz val="10"/>
      <name val="Times New Roman"/>
      <family val="1"/>
    </font>
    <font>
      <sz val="11"/>
      <name val="宋体"/>
      <family val="0"/>
    </font>
    <font>
      <sz val="22"/>
      <name val="方正小标宋简体"/>
      <family val="0"/>
    </font>
    <font>
      <b/>
      <sz val="11"/>
      <name val="宋体"/>
      <family val="0"/>
    </font>
    <font>
      <sz val="22"/>
      <name val="方正大标宋简体"/>
      <family val="0"/>
    </font>
    <font>
      <sz val="11"/>
      <name val="Times New Roman"/>
      <family val="1"/>
    </font>
    <font>
      <b/>
      <sz val="11"/>
      <name val="Times New Roman"/>
      <family val="1"/>
    </font>
    <font>
      <b/>
      <sz val="12"/>
      <name val="宋体"/>
      <family val="0"/>
    </font>
    <font>
      <sz val="24"/>
      <name val="黑体"/>
      <family val="3"/>
    </font>
    <font>
      <sz val="12"/>
      <name val="Times New Roman"/>
      <family val="1"/>
    </font>
    <font>
      <sz val="10"/>
      <name val="方正大标宋简体"/>
      <family val="0"/>
    </font>
    <font>
      <sz val="24"/>
      <name val="方正大标宋简体"/>
      <family val="0"/>
    </font>
    <font>
      <sz val="20"/>
      <name val="方正小标宋简体"/>
      <family val="0"/>
    </font>
    <font>
      <b/>
      <sz val="10"/>
      <name val="宋体"/>
      <family val="0"/>
    </font>
    <font>
      <b/>
      <sz val="12"/>
      <name val="Times New Roman"/>
      <family val="1"/>
    </font>
    <font>
      <sz val="10"/>
      <color indexed="10"/>
      <name val="宋体"/>
      <family val="0"/>
    </font>
    <font>
      <b/>
      <sz val="18"/>
      <color indexed="56"/>
      <name val="宋体"/>
      <family val="0"/>
    </font>
    <font>
      <b/>
      <sz val="15"/>
      <color indexed="56"/>
      <name val="微软雅黑"/>
      <family val="2"/>
    </font>
    <font>
      <b/>
      <sz val="13"/>
      <color indexed="56"/>
      <name val="微软雅黑"/>
      <family val="2"/>
    </font>
    <font>
      <b/>
      <sz val="11"/>
      <color indexed="56"/>
      <name val="微软雅黑"/>
      <family val="2"/>
    </font>
    <font>
      <sz val="11"/>
      <color indexed="17"/>
      <name val="微软雅黑"/>
      <family val="2"/>
    </font>
    <font>
      <sz val="11"/>
      <color indexed="20"/>
      <name val="微软雅黑"/>
      <family val="2"/>
    </font>
    <font>
      <sz val="11"/>
      <color indexed="60"/>
      <name val="微软雅黑"/>
      <family val="2"/>
    </font>
    <font>
      <sz val="11"/>
      <color indexed="62"/>
      <name val="微软雅黑"/>
      <family val="2"/>
    </font>
    <font>
      <b/>
      <sz val="11"/>
      <color indexed="63"/>
      <name val="微软雅黑"/>
      <family val="2"/>
    </font>
    <font>
      <b/>
      <sz val="11"/>
      <color indexed="52"/>
      <name val="微软雅黑"/>
      <family val="2"/>
    </font>
    <font>
      <sz val="11"/>
      <color indexed="52"/>
      <name val="微软雅黑"/>
      <family val="2"/>
    </font>
    <font>
      <b/>
      <sz val="11"/>
      <color indexed="9"/>
      <name val="微软雅黑"/>
      <family val="2"/>
    </font>
    <font>
      <sz val="11"/>
      <color indexed="10"/>
      <name val="微软雅黑"/>
      <family val="2"/>
    </font>
    <font>
      <i/>
      <sz val="11"/>
      <color indexed="23"/>
      <name val="微软雅黑"/>
      <family val="2"/>
    </font>
    <font>
      <b/>
      <sz val="11"/>
      <color indexed="8"/>
      <name val="微软雅黑"/>
      <family val="2"/>
    </font>
    <font>
      <sz val="11"/>
      <color indexed="9"/>
      <name val="微软雅黑"/>
      <family val="2"/>
    </font>
    <font>
      <sz val="11"/>
      <color theme="1"/>
      <name val="微软雅黑"/>
      <family val="2"/>
    </font>
    <font>
      <sz val="11"/>
      <color theme="0"/>
      <name val="微软雅黑"/>
      <family val="2"/>
    </font>
    <font>
      <b/>
      <sz val="18"/>
      <color theme="3"/>
      <name val="Cambria"/>
      <family val="0"/>
    </font>
    <font>
      <b/>
      <sz val="15"/>
      <color theme="3"/>
      <name val="微软雅黑"/>
      <family val="2"/>
    </font>
    <font>
      <b/>
      <sz val="13"/>
      <color theme="3"/>
      <name val="微软雅黑"/>
      <family val="2"/>
    </font>
    <font>
      <b/>
      <sz val="11"/>
      <color theme="3"/>
      <name val="微软雅黑"/>
      <family val="2"/>
    </font>
    <font>
      <sz val="11"/>
      <color rgb="FF9C0006"/>
      <name val="微软雅黑"/>
      <family val="2"/>
    </font>
    <font>
      <sz val="11"/>
      <color rgb="FF006100"/>
      <name val="微软雅黑"/>
      <family val="2"/>
    </font>
    <font>
      <b/>
      <sz val="11"/>
      <color theme="1"/>
      <name val="微软雅黑"/>
      <family val="2"/>
    </font>
    <font>
      <b/>
      <sz val="11"/>
      <color rgb="FFFA7D00"/>
      <name val="微软雅黑"/>
      <family val="2"/>
    </font>
    <font>
      <b/>
      <sz val="11"/>
      <color theme="0"/>
      <name val="微软雅黑"/>
      <family val="2"/>
    </font>
    <font>
      <i/>
      <sz val="11"/>
      <color rgb="FF7F7F7F"/>
      <name val="微软雅黑"/>
      <family val="2"/>
    </font>
    <font>
      <sz val="11"/>
      <color rgb="FFFF0000"/>
      <name val="微软雅黑"/>
      <family val="2"/>
    </font>
    <font>
      <sz val="11"/>
      <color rgb="FFFA7D00"/>
      <name val="微软雅黑"/>
      <family val="2"/>
    </font>
    <font>
      <sz val="11"/>
      <color rgb="FF9C6500"/>
      <name val="微软雅黑"/>
      <family val="2"/>
    </font>
    <font>
      <b/>
      <sz val="11"/>
      <color rgb="FF3F3F3F"/>
      <name val="微软雅黑"/>
      <family val="2"/>
    </font>
    <font>
      <sz val="11"/>
      <color rgb="FF3F3F76"/>
      <name val="微软雅黑"/>
      <family val="2"/>
    </font>
    <font>
      <sz val="10"/>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right/>
      <top/>
      <bottom style="thin"/>
    </border>
    <border>
      <left style="thin"/>
      <right style="thin"/>
      <top/>
      <bottom/>
    </border>
    <border>
      <left style="thin"/>
      <right/>
      <top style="thin"/>
      <bottom/>
    </border>
    <border>
      <left/>
      <right/>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0" fillId="32" borderId="9" applyNumberFormat="0" applyFont="0" applyAlignment="0" applyProtection="0"/>
  </cellStyleXfs>
  <cellXfs count="281">
    <xf numFmtId="0" fontId="0" fillId="0" borderId="0" xfId="0" applyAlignment="1">
      <alignment vertical="center"/>
    </xf>
    <xf numFmtId="0" fontId="7" fillId="0" borderId="10" xfId="0" applyNumberFormat="1" applyFont="1" applyFill="1" applyBorder="1" applyAlignment="1" applyProtection="1">
      <alignment horizontal="center" vertical="center" wrapText="1"/>
      <protection/>
    </xf>
    <xf numFmtId="0" fontId="5" fillId="0" borderId="10" xfId="0" applyFont="1" applyBorder="1" applyAlignment="1" applyProtection="1">
      <alignment vertical="center"/>
      <protection locked="0"/>
    </xf>
    <xf numFmtId="0" fontId="5" fillId="0" borderId="0" xfId="0" applyFont="1" applyAlignment="1" applyProtection="1">
      <alignment vertical="center"/>
      <protection locked="0"/>
    </xf>
    <xf numFmtId="0" fontId="7" fillId="0" borderId="0" xfId="0" applyFont="1" applyAlignment="1">
      <alignment vertical="center"/>
    </xf>
    <xf numFmtId="0" fontId="7" fillId="0" borderId="10" xfId="0" applyFont="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4" fontId="7" fillId="0" borderId="11"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xf>
    <xf numFmtId="0" fontId="7" fillId="0" borderId="0" xfId="0" applyFont="1" applyAlignment="1" applyProtection="1">
      <alignment vertical="center"/>
      <protection locked="0"/>
    </xf>
    <xf numFmtId="178" fontId="0" fillId="0" borderId="0" xfId="0" applyNumberFormat="1" applyAlignment="1" applyProtection="1">
      <alignment horizontal="center"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178" fontId="7" fillId="0" borderId="0" xfId="0" applyNumberFormat="1" applyFont="1" applyAlignment="1" applyProtection="1">
      <alignment horizontal="center" vertical="center"/>
      <protection locked="0"/>
    </xf>
    <xf numFmtId="0" fontId="7" fillId="0" borderId="0" xfId="0" applyFont="1" applyAlignment="1" applyProtection="1">
      <alignment horizontal="right" vertical="center"/>
      <protection locked="0"/>
    </xf>
    <xf numFmtId="0" fontId="7" fillId="0" borderId="12"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13" fillId="0" borderId="0" xfId="0" applyFont="1" applyAlignment="1" applyProtection="1">
      <alignment vertical="center"/>
      <protection locked="0"/>
    </xf>
    <xf numFmtId="0" fontId="5" fillId="0" borderId="0" xfId="41" applyFont="1" applyProtection="1">
      <alignment/>
      <protection locked="0"/>
    </xf>
    <xf numFmtId="0" fontId="5" fillId="0" borderId="0" xfId="41" applyFont="1" applyAlignment="1" applyProtection="1">
      <alignment vertical="center"/>
      <protection locked="0"/>
    </xf>
    <xf numFmtId="0" fontId="5" fillId="0" borderId="0" xfId="41" applyFont="1" applyFill="1" applyAlignment="1" applyProtection="1">
      <alignment horizontal="left" vertical="center"/>
      <protection locked="0"/>
    </xf>
    <xf numFmtId="0" fontId="5" fillId="0" borderId="0" xfId="41" applyFont="1" applyAlignment="1" applyProtection="1">
      <alignment vertical="center" wrapText="1"/>
      <protection locked="0"/>
    </xf>
    <xf numFmtId="0" fontId="5" fillId="0" borderId="13" xfId="44" applyFont="1" applyFill="1" applyBorder="1" applyAlignment="1" applyProtection="1">
      <alignment horizontal="center" vertical="center" wrapText="1"/>
      <protection locked="0"/>
    </xf>
    <xf numFmtId="0" fontId="5" fillId="0" borderId="13" xfId="44" applyFont="1" applyBorder="1" applyAlignment="1" applyProtection="1">
      <alignment horizontal="center" vertical="center" wrapText="1"/>
      <protection locked="0"/>
    </xf>
    <xf numFmtId="0" fontId="5" fillId="33" borderId="10" xfId="44" applyFont="1" applyFill="1" applyBorder="1" applyAlignment="1" applyProtection="1">
      <alignment horizontal="left" vertical="center" wrapText="1"/>
      <protection locked="0"/>
    </xf>
    <xf numFmtId="0" fontId="5" fillId="33" borderId="11" xfId="44" applyFont="1" applyFill="1" applyBorder="1" applyAlignment="1" applyProtection="1">
      <alignment horizontal="left" vertical="center" wrapText="1"/>
      <protection locked="0"/>
    </xf>
    <xf numFmtId="0" fontId="5" fillId="33" borderId="14" xfId="44" applyFont="1" applyFill="1" applyBorder="1" applyAlignment="1" applyProtection="1">
      <alignment horizontal="left" vertical="center" wrapText="1"/>
      <protection locked="0"/>
    </xf>
    <xf numFmtId="0" fontId="5" fillId="0" borderId="0" xfId="41" applyFont="1" applyAlignment="1" applyProtection="1">
      <alignment horizontal="center" vertical="center" wrapText="1"/>
      <protection locked="0"/>
    </xf>
    <xf numFmtId="0" fontId="5" fillId="0" borderId="0" xfId="41" applyFont="1" applyAlignment="1" applyProtection="1">
      <alignment horizontal="left" vertical="center" wrapText="1"/>
      <protection locked="0"/>
    </xf>
    <xf numFmtId="0" fontId="5" fillId="0" borderId="10" xfId="44" applyFont="1" applyBorder="1" applyAlignment="1" applyProtection="1">
      <alignment horizontal="center" vertical="center" wrapText="1"/>
      <protection locked="0"/>
    </xf>
    <xf numFmtId="0" fontId="5" fillId="0" borderId="10" xfId="44" applyFont="1" applyFill="1" applyBorder="1" applyAlignment="1" applyProtection="1">
      <alignment horizontal="center" vertical="center" wrapText="1"/>
      <protection locked="0"/>
    </xf>
    <xf numFmtId="2" fontId="5" fillId="0" borderId="10" xfId="44" applyNumberFormat="1" applyFont="1" applyBorder="1" applyAlignment="1" applyProtection="1">
      <alignment horizontal="center" vertical="center" wrapText="1"/>
      <protection locked="0"/>
    </xf>
    <xf numFmtId="0" fontId="5" fillId="33" borderId="15" xfId="44" applyFont="1" applyFill="1" applyBorder="1" applyAlignment="1" applyProtection="1">
      <alignment horizontal="left" vertical="center" wrapText="1"/>
      <protection locked="0"/>
    </xf>
    <xf numFmtId="0" fontId="0" fillId="0" borderId="0" xfId="0" applyFont="1" applyBorder="1" applyAlignment="1" applyProtection="1">
      <alignment horizontal="left"/>
      <protection locked="0"/>
    </xf>
    <xf numFmtId="0" fontId="14" fillId="0" borderId="0" xfId="0" applyFont="1" applyAlignment="1" applyProtection="1">
      <alignment horizontal="center"/>
      <protection locked="0"/>
    </xf>
    <xf numFmtId="0" fontId="7" fillId="33" borderId="12" xfId="0" applyNumberFormat="1" applyFont="1" applyFill="1" applyBorder="1" applyAlignment="1" applyProtection="1">
      <alignment horizontal="center" vertical="center" wrapText="1"/>
      <protection locked="0"/>
    </xf>
    <xf numFmtId="0" fontId="0" fillId="0" borderId="0" xfId="0" applyFont="1" applyAlignment="1" applyProtection="1">
      <alignment vertical="center"/>
      <protection locked="0"/>
    </xf>
    <xf numFmtId="49" fontId="11" fillId="0" borderId="11" xfId="0" applyNumberFormat="1" applyFont="1" applyFill="1" applyBorder="1" applyAlignment="1" applyProtection="1">
      <alignment horizontal="left" vertical="center" wrapText="1"/>
      <protection locked="0"/>
    </xf>
    <xf numFmtId="0" fontId="11" fillId="0" borderId="10" xfId="0" applyNumberFormat="1" applyFont="1" applyFill="1" applyBorder="1" applyAlignment="1" applyProtection="1">
      <alignment horizontal="left" vertical="center" wrapText="1"/>
      <protection locked="0"/>
    </xf>
    <xf numFmtId="0" fontId="12"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0" xfId="0" applyNumberFormat="1" applyFont="1" applyFill="1" applyAlignment="1" applyProtection="1">
      <alignment horizontal="center" vertical="center" wrapText="1"/>
      <protection locked="0"/>
    </xf>
    <xf numFmtId="0" fontId="7" fillId="33" borderId="10" xfId="0" applyNumberFormat="1" applyFont="1" applyFill="1" applyBorder="1" applyAlignment="1" applyProtection="1">
      <alignment horizontal="center" vertical="center" wrapText="1"/>
      <protection locked="0"/>
    </xf>
    <xf numFmtId="4"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0" fontId="8" fillId="0" borderId="0" xfId="40" applyFont="1" applyAlignment="1" applyProtection="1">
      <alignment vertical="center"/>
      <protection locked="0"/>
    </xf>
    <xf numFmtId="0" fontId="7" fillId="0" borderId="0" xfId="40" applyFont="1" applyAlignment="1" applyProtection="1">
      <alignment vertical="center"/>
      <protection locked="0"/>
    </xf>
    <xf numFmtId="0" fontId="7" fillId="0" borderId="0" xfId="40" applyFont="1" applyAlignment="1" applyProtection="1">
      <alignment horizontal="right" vertical="center"/>
      <protection locked="0"/>
    </xf>
    <xf numFmtId="0" fontId="7" fillId="0" borderId="10" xfId="40" applyFont="1" applyBorder="1" applyAlignment="1" applyProtection="1" quotePrefix="1">
      <alignment horizontal="center" vertical="center"/>
      <protection locked="0"/>
    </xf>
    <xf numFmtId="0" fontId="7" fillId="0" borderId="10" xfId="40" applyFont="1" applyBorder="1" applyAlignment="1" applyProtection="1">
      <alignment horizontal="center" vertical="center" wrapText="1"/>
      <protection locked="0"/>
    </xf>
    <xf numFmtId="0" fontId="7" fillId="0" borderId="10" xfId="0" applyNumberFormat="1" applyFont="1" applyFill="1" applyBorder="1" applyAlignment="1" applyProtection="1">
      <alignment horizontal="left" vertical="center" wrapText="1"/>
      <protection locked="0"/>
    </xf>
    <xf numFmtId="0" fontId="7" fillId="0" borderId="0" xfId="0" applyNumberFormat="1" applyFont="1" applyFill="1" applyAlignment="1" applyProtection="1">
      <alignment horizontal="right" vertical="center" wrapText="1"/>
      <protection locked="0"/>
    </xf>
    <xf numFmtId="0" fontId="6" fillId="0" borderId="0" xfId="0" applyNumberFormat="1" applyFont="1" applyFill="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9" fillId="0" borderId="0" xfId="0" applyNumberFormat="1" applyFont="1" applyFill="1" applyAlignment="1" applyProtection="1">
      <alignment horizontal="right" vertical="center" wrapText="1"/>
      <protection locked="0"/>
    </xf>
    <xf numFmtId="176" fontId="7" fillId="0" borderId="10" xfId="0" applyNumberFormat="1" applyFont="1" applyFill="1" applyBorder="1" applyAlignment="1" applyProtection="1">
      <alignment horizontal="center" vertical="center" wrapText="1"/>
      <protection locked="0"/>
    </xf>
    <xf numFmtId="4" fontId="11" fillId="0" borderId="10" xfId="0" applyNumberFormat="1" applyFont="1" applyFill="1" applyBorder="1" applyAlignment="1" applyProtection="1">
      <alignment horizontal="right" vertical="center" wrapText="1"/>
      <protection locked="0"/>
    </xf>
    <xf numFmtId="0" fontId="7" fillId="0" borderId="0" xfId="0" applyNumberFormat="1" applyFont="1" applyFill="1" applyBorder="1" applyAlignment="1" applyProtection="1">
      <alignment vertical="center" wrapText="1"/>
      <protection locked="0"/>
    </xf>
    <xf numFmtId="176" fontId="7" fillId="0" borderId="11" xfId="0" applyNumberFormat="1" applyFont="1" applyFill="1" applyBorder="1" applyAlignment="1" applyProtection="1">
      <alignment horizontal="center" vertical="center" wrapText="1"/>
      <protection locked="0"/>
    </xf>
    <xf numFmtId="4" fontId="11" fillId="0" borderId="11" xfId="0" applyNumberFormat="1" applyFont="1" applyFill="1" applyBorder="1" applyAlignment="1" applyProtection="1">
      <alignment horizontal="right" vertical="center" wrapText="1"/>
      <protection locked="0"/>
    </xf>
    <xf numFmtId="10" fontId="0" fillId="0" borderId="0" xfId="0" applyNumberFormat="1" applyAlignment="1" applyProtection="1">
      <alignment vertical="center"/>
      <protection locked="0"/>
    </xf>
    <xf numFmtId="0" fontId="6" fillId="0" borderId="0" xfId="42" applyFont="1" applyAlignment="1" applyProtection="1">
      <alignment horizontal="center" vertical="center" wrapText="1"/>
      <protection locked="0"/>
    </xf>
    <xf numFmtId="0" fontId="4" fillId="0" borderId="0" xfId="42" applyFont="1" applyProtection="1">
      <alignment/>
      <protection locked="0"/>
    </xf>
    <xf numFmtId="0" fontId="16" fillId="0" borderId="0" xfId="42" applyFont="1" applyAlignment="1" applyProtection="1">
      <alignment horizontal="center" vertical="center" wrapText="1"/>
      <protection locked="0"/>
    </xf>
    <xf numFmtId="10" fontId="6" fillId="0" borderId="0" xfId="42" applyNumberFormat="1" applyFont="1" applyAlignment="1" applyProtection="1">
      <alignment horizontal="center" vertical="center" wrapText="1"/>
      <protection locked="0"/>
    </xf>
    <xf numFmtId="0" fontId="7" fillId="0" borderId="0" xfId="42" applyFont="1" applyAlignment="1" applyProtection="1">
      <alignment horizontal="right" vertical="center" wrapText="1"/>
      <protection locked="0"/>
    </xf>
    <xf numFmtId="0" fontId="7" fillId="33" borderId="10" xfId="42" applyNumberFormat="1" applyFont="1" applyFill="1" applyBorder="1" applyAlignment="1" applyProtection="1">
      <alignment horizontal="center" vertical="center" wrapText="1"/>
      <protection locked="0"/>
    </xf>
    <xf numFmtId="0" fontId="7" fillId="33" borderId="14" xfId="42" applyNumberFormat="1" applyFont="1" applyFill="1" applyBorder="1" applyAlignment="1" applyProtection="1">
      <alignment horizontal="centerContinuous" vertical="center"/>
      <protection locked="0"/>
    </xf>
    <xf numFmtId="0" fontId="11" fillId="33" borderId="14" xfId="42" applyNumberFormat="1" applyFont="1" applyFill="1" applyBorder="1" applyAlignment="1" applyProtection="1">
      <alignment horizontal="centerContinuous" vertical="center"/>
      <protection locked="0"/>
    </xf>
    <xf numFmtId="0" fontId="11" fillId="33" borderId="15" xfId="42" applyNumberFormat="1" applyFont="1" applyFill="1" applyBorder="1" applyAlignment="1" applyProtection="1">
      <alignment horizontal="centerContinuous" vertical="center"/>
      <protection locked="0"/>
    </xf>
    <xf numFmtId="0" fontId="11" fillId="0" borderId="0" xfId="42" applyFont="1" applyAlignment="1" applyProtection="1">
      <alignment horizontal="center" vertical="center" wrapText="1"/>
      <protection locked="0"/>
    </xf>
    <xf numFmtId="0" fontId="11" fillId="0" borderId="0" xfId="42" applyFont="1" applyProtection="1">
      <alignment/>
      <protection locked="0"/>
    </xf>
    <xf numFmtId="49" fontId="6" fillId="0" borderId="10" xfId="42" applyNumberFormat="1" applyFont="1" applyFill="1" applyBorder="1" applyAlignment="1" applyProtection="1">
      <alignment horizontal="left" vertical="center" wrapText="1"/>
      <protection locked="0"/>
    </xf>
    <xf numFmtId="4" fontId="6" fillId="0" borderId="15" xfId="42" applyNumberFormat="1" applyFont="1" applyFill="1" applyBorder="1" applyAlignment="1" applyProtection="1">
      <alignment horizontal="right" vertical="center" wrapText="1"/>
      <protection locked="0"/>
    </xf>
    <xf numFmtId="4" fontId="6" fillId="0" borderId="14" xfId="42" applyNumberFormat="1" applyFont="1" applyFill="1" applyBorder="1" applyAlignment="1" applyProtection="1">
      <alignment horizontal="right" vertical="center" wrapText="1"/>
      <protection locked="0"/>
    </xf>
    <xf numFmtId="4" fontId="6" fillId="0" borderId="10" xfId="42" applyNumberFormat="1" applyFont="1" applyFill="1" applyBorder="1" applyAlignment="1" applyProtection="1">
      <alignment horizontal="right" vertical="center" wrapText="1"/>
      <protection locked="0"/>
    </xf>
    <xf numFmtId="10" fontId="4" fillId="0" borderId="10" xfId="42" applyNumberFormat="1" applyFont="1" applyBorder="1" applyProtection="1">
      <alignment/>
      <protection locked="0"/>
    </xf>
    <xf numFmtId="0" fontId="4" fillId="0" borderId="10" xfId="42" applyFont="1" applyBorder="1" applyProtection="1">
      <alignment/>
      <protection locked="0"/>
    </xf>
    <xf numFmtId="0" fontId="6" fillId="0" borderId="0" xfId="42" applyFont="1" applyBorder="1" applyAlignment="1" applyProtection="1">
      <alignment horizontal="left"/>
      <protection locked="0"/>
    </xf>
    <xf numFmtId="10" fontId="4" fillId="0" borderId="0" xfId="42" applyNumberFormat="1" applyFont="1" applyProtection="1">
      <alignment/>
      <protection locked="0"/>
    </xf>
    <xf numFmtId="0" fontId="6" fillId="0" borderId="0" xfId="42" applyFont="1" applyProtection="1">
      <alignment/>
      <protection locked="0"/>
    </xf>
    <xf numFmtId="0" fontId="19" fillId="0" borderId="0" xfId="0" applyFont="1" applyAlignment="1">
      <alignment vertical="center"/>
    </xf>
    <xf numFmtId="0" fontId="11" fillId="0" borderId="0" xfId="0" applyNumberFormat="1" applyFont="1" applyFill="1" applyAlignment="1" applyProtection="1">
      <alignment horizontal="center" vertical="center" wrapText="1"/>
      <protection locked="0"/>
    </xf>
    <xf numFmtId="0" fontId="7" fillId="0" borderId="0" xfId="0" applyFont="1" applyAlignment="1">
      <alignment horizontal="center" vertical="center"/>
    </xf>
    <xf numFmtId="4" fontId="9" fillId="0" borderId="10" xfId="0" applyNumberFormat="1" applyFont="1" applyFill="1" applyBorder="1" applyAlignment="1" applyProtection="1">
      <alignment horizontal="right" vertical="center"/>
      <protection/>
    </xf>
    <xf numFmtId="0" fontId="7" fillId="0" borderId="0" xfId="0" applyFont="1" applyAlignment="1">
      <alignment horizontal="left" vertical="center"/>
    </xf>
    <xf numFmtId="0" fontId="5" fillId="0" borderId="10" xfId="0" applyFont="1" applyFill="1" applyBorder="1" applyAlignment="1" applyProtection="1">
      <alignment horizontal="left" vertical="center" wrapText="1"/>
      <protection locked="0"/>
    </xf>
    <xf numFmtId="177" fontId="5" fillId="0" borderId="10" xfId="0" applyNumberFormat="1" applyFont="1" applyFill="1" applyBorder="1" applyAlignment="1" applyProtection="1">
      <alignment vertical="center"/>
      <protection locked="0"/>
    </xf>
    <xf numFmtId="0" fontId="5" fillId="0" borderId="10" xfId="40" applyFont="1" applyBorder="1" applyAlignment="1" applyProtection="1">
      <alignment horizontal="right" vertical="center"/>
      <protection locked="0"/>
    </xf>
    <xf numFmtId="0" fontId="5" fillId="0" borderId="10" xfId="4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vertical="center"/>
      <protection locked="0"/>
    </xf>
    <xf numFmtId="0" fontId="5" fillId="0" borderId="10" xfId="41" applyFont="1" applyBorder="1" applyAlignment="1" applyProtection="1">
      <alignment horizontal="left" vertical="center" wrapText="1"/>
      <protection locked="0"/>
    </xf>
    <xf numFmtId="0" fontId="5" fillId="0" borderId="10" xfId="0" applyNumberFormat="1" applyFont="1" applyFill="1" applyBorder="1" applyAlignment="1" applyProtection="1">
      <alignment horizontal="left" vertical="center" wrapText="1"/>
      <protection locked="0"/>
    </xf>
    <xf numFmtId="0" fontId="5" fillId="0" borderId="10" xfId="40" applyFont="1" applyBorder="1" applyAlignment="1" applyProtection="1" quotePrefix="1">
      <alignment vertical="center"/>
      <protection locked="0"/>
    </xf>
    <xf numFmtId="0" fontId="5" fillId="0" borderId="11" xfId="0" applyNumberFormat="1" applyFont="1" applyFill="1" applyBorder="1" applyAlignment="1" applyProtection="1">
      <alignment horizontal="left" vertical="center" wrapText="1"/>
      <protection locked="0"/>
    </xf>
    <xf numFmtId="0" fontId="5" fillId="0" borderId="10" xfId="43" applyNumberFormat="1" applyFont="1" applyFill="1" applyBorder="1" applyAlignment="1" applyProtection="1">
      <alignment vertical="center"/>
      <protection locked="0"/>
    </xf>
    <xf numFmtId="3" fontId="5" fillId="0" borderId="10" xfId="0" applyNumberFormat="1" applyFont="1" applyFill="1" applyBorder="1" applyAlignment="1" applyProtection="1">
      <alignment horizontal="left" vertical="center"/>
      <protection locked="0"/>
    </xf>
    <xf numFmtId="0" fontId="19" fillId="0" borderId="10" xfId="40" applyFont="1" applyBorder="1" applyAlignment="1" applyProtection="1" quotePrefix="1">
      <alignment horizontal="center" vertical="center"/>
      <protection locked="0"/>
    </xf>
    <xf numFmtId="177" fontId="19" fillId="0" borderId="10" xfId="40" applyNumberFormat="1" applyFont="1" applyBorder="1" applyAlignment="1" applyProtection="1" quotePrefix="1">
      <alignment horizontal="center" vertical="center"/>
      <protection/>
    </xf>
    <xf numFmtId="0" fontId="0" fillId="0" borderId="16" xfId="0" applyFont="1" applyBorder="1" applyAlignment="1" applyProtection="1">
      <alignment/>
      <protection locked="0"/>
    </xf>
    <xf numFmtId="49" fontId="6" fillId="0" borderId="10" xfId="45" applyNumberFormat="1" applyFont="1" applyFill="1" applyBorder="1" applyAlignment="1" applyProtection="1">
      <alignment horizontal="left" vertical="center" wrapText="1"/>
      <protection locked="0"/>
    </xf>
    <xf numFmtId="178" fontId="6" fillId="0" borderId="10" xfId="0" applyNumberFormat="1" applyFont="1" applyBorder="1" applyAlignment="1" applyProtection="1">
      <alignment horizontal="center" vertical="center"/>
      <protection/>
    </xf>
    <xf numFmtId="0" fontId="6" fillId="0" borderId="10" xfId="0" applyFont="1" applyBorder="1" applyAlignment="1" applyProtection="1">
      <alignment vertical="center"/>
      <protection locked="0"/>
    </xf>
    <xf numFmtId="4" fontId="6" fillId="0" borderId="15" xfId="45" applyNumberFormat="1" applyFont="1" applyFill="1" applyBorder="1" applyAlignment="1" applyProtection="1">
      <alignment horizontal="center" vertical="center" wrapText="1"/>
      <protection/>
    </xf>
    <xf numFmtId="0" fontId="15" fillId="0" borderId="10" xfId="0" applyFont="1" applyBorder="1" applyAlignment="1" applyProtection="1">
      <alignment vertical="center"/>
      <protection locked="0"/>
    </xf>
    <xf numFmtId="4" fontId="6" fillId="0" borderId="10" xfId="45" applyNumberFormat="1" applyFont="1" applyFill="1" applyBorder="1" applyAlignment="1" applyProtection="1">
      <alignment horizontal="right" vertical="center" wrapText="1"/>
      <protection locked="0"/>
    </xf>
    <xf numFmtId="2" fontId="6" fillId="0" borderId="10" xfId="0" applyNumberFormat="1" applyFont="1" applyBorder="1" applyAlignment="1" applyProtection="1">
      <alignment vertical="center"/>
      <protection locked="0"/>
    </xf>
    <xf numFmtId="0" fontId="3" fillId="0" borderId="10" xfId="0" applyFont="1" applyBorder="1" applyAlignment="1" applyProtection="1">
      <alignment vertical="center"/>
      <protection locked="0"/>
    </xf>
    <xf numFmtId="4" fontId="6" fillId="0" borderId="15" xfId="45" applyNumberFormat="1" applyFont="1" applyFill="1" applyBorder="1" applyAlignment="1" applyProtection="1">
      <alignment horizontal="right" vertical="center" wrapText="1"/>
      <protection locked="0"/>
    </xf>
    <xf numFmtId="0" fontId="20" fillId="0" borderId="10" xfId="0" applyFont="1" applyBorder="1" applyAlignment="1" applyProtection="1">
      <alignment vertical="center"/>
      <protection locked="0"/>
    </xf>
    <xf numFmtId="0" fontId="6" fillId="0" borderId="15" xfId="45" applyNumberFormat="1" applyFont="1" applyFill="1" applyBorder="1" applyAlignment="1" applyProtection="1">
      <alignment horizontal="center" vertical="center" wrapText="1"/>
      <protection/>
    </xf>
    <xf numFmtId="0" fontId="6" fillId="0" borderId="10" xfId="0" applyFont="1" applyBorder="1" applyAlignment="1" applyProtection="1">
      <alignment vertical="center"/>
      <protection/>
    </xf>
    <xf numFmtId="178" fontId="15" fillId="0" borderId="0" xfId="0" applyNumberFormat="1" applyFont="1" applyAlignment="1" applyProtection="1">
      <alignment horizontal="center" vertical="center"/>
      <protection locked="0"/>
    </xf>
    <xf numFmtId="0" fontId="6" fillId="0" borderId="0" xfId="41" applyFont="1" applyAlignment="1" applyProtection="1">
      <alignment horizontal="right"/>
      <protection locked="0"/>
    </xf>
    <xf numFmtId="2" fontId="6" fillId="33" borderId="10" xfId="44" applyNumberFormat="1" applyFont="1" applyFill="1" applyBorder="1" applyAlignment="1" applyProtection="1">
      <alignment horizontal="center" vertical="center" wrapText="1"/>
      <protection locked="0"/>
    </xf>
    <xf numFmtId="2" fontId="6" fillId="0" borderId="10" xfId="44" applyNumberFormat="1" applyFont="1" applyFill="1" applyBorder="1" applyAlignment="1" applyProtection="1">
      <alignment horizontal="center" vertical="center" wrapText="1"/>
      <protection/>
    </xf>
    <xf numFmtId="2" fontId="6" fillId="0" borderId="10" xfId="44" applyNumberFormat="1" applyFont="1" applyBorder="1" applyAlignment="1" applyProtection="1">
      <alignment horizontal="center" vertical="center" wrapText="1"/>
      <protection/>
    </xf>
    <xf numFmtId="0" fontId="6" fillId="0" borderId="0" xfId="41" applyFont="1" applyAlignment="1" applyProtection="1">
      <alignment horizontal="right" vertical="center"/>
      <protection locked="0"/>
    </xf>
    <xf numFmtId="0" fontId="6" fillId="33" borderId="10" xfId="44" applyNumberFormat="1" applyFont="1" applyFill="1" applyBorder="1" applyAlignment="1" applyProtection="1">
      <alignment horizontal="center" vertical="center" wrapText="1"/>
      <protection locked="0"/>
    </xf>
    <xf numFmtId="0" fontId="6" fillId="0" borderId="10" xfId="44" applyNumberFormat="1" applyFont="1" applyBorder="1" applyAlignment="1" applyProtection="1">
      <alignment horizontal="center" vertical="center" wrapText="1"/>
      <protection/>
    </xf>
    <xf numFmtId="0" fontId="15" fillId="0" borderId="0" xfId="0" applyFont="1" applyAlignment="1" applyProtection="1">
      <alignment vertical="center"/>
      <protection locked="0"/>
    </xf>
    <xf numFmtId="0" fontId="6" fillId="0" borderId="17" xfId="44" applyFont="1" applyBorder="1" applyAlignment="1" applyProtection="1">
      <alignment horizontal="center" vertical="center" wrapText="1"/>
      <protection locked="0"/>
    </xf>
    <xf numFmtId="2" fontId="6" fillId="33" borderId="12" xfId="44" applyNumberFormat="1" applyFont="1" applyFill="1" applyBorder="1" applyAlignment="1" applyProtection="1">
      <alignment horizontal="center" vertical="center" wrapText="1"/>
      <protection/>
    </xf>
    <xf numFmtId="2" fontId="6" fillId="33" borderId="17" xfId="44" applyNumberFormat="1" applyFont="1" applyFill="1" applyBorder="1" applyAlignment="1" applyProtection="1">
      <alignment horizontal="center" vertical="center" wrapText="1"/>
      <protection locked="0"/>
    </xf>
    <xf numFmtId="2" fontId="6" fillId="33" borderId="12" xfId="44" applyNumberFormat="1" applyFont="1" applyFill="1" applyBorder="1" applyAlignment="1" applyProtection="1">
      <alignment horizontal="center" vertical="center" wrapText="1"/>
      <protection locked="0"/>
    </xf>
    <xf numFmtId="2" fontId="6" fillId="33" borderId="13" xfId="44" applyNumberFormat="1" applyFont="1" applyFill="1" applyBorder="1" applyAlignment="1" applyProtection="1">
      <alignment horizontal="center" vertical="center" wrapText="1"/>
      <protection locked="0"/>
    </xf>
    <xf numFmtId="2" fontId="6" fillId="0" borderId="12" xfId="44" applyNumberFormat="1" applyFont="1" applyFill="1" applyBorder="1" applyAlignment="1" applyProtection="1">
      <alignment horizontal="center" vertical="center" wrapText="1"/>
      <protection/>
    </xf>
    <xf numFmtId="0" fontId="6" fillId="0" borderId="0" xfId="41" applyFont="1" applyAlignment="1" applyProtection="1">
      <alignment vertical="center"/>
      <protection locked="0"/>
    </xf>
    <xf numFmtId="0" fontId="6" fillId="0" borderId="0" xfId="41" applyFont="1" applyProtection="1">
      <alignment/>
      <protection locked="0"/>
    </xf>
    <xf numFmtId="0" fontId="5" fillId="0" borderId="13" xfId="44" applyFont="1" applyFill="1" applyBorder="1" applyAlignment="1" applyProtection="1">
      <alignment horizontal="center" vertical="center" wrapText="1"/>
      <protection locked="0"/>
    </xf>
    <xf numFmtId="2" fontId="5" fillId="0" borderId="13" xfId="44" applyNumberFormat="1" applyFont="1" applyBorder="1" applyAlignment="1" applyProtection="1">
      <alignment horizontal="center" vertical="center" wrapText="1"/>
      <protection locked="0"/>
    </xf>
    <xf numFmtId="0" fontId="0" fillId="0" borderId="16" xfId="0" applyBorder="1" applyAlignment="1" applyProtection="1">
      <alignment/>
      <protection locked="0"/>
    </xf>
    <xf numFmtId="0" fontId="12" fillId="33" borderId="18" xfId="0" applyNumberFormat="1" applyFont="1" applyFill="1" applyBorder="1" applyAlignment="1" applyProtection="1">
      <alignment horizontal="center" vertical="center" wrapText="1"/>
      <protection locked="0"/>
    </xf>
    <xf numFmtId="0" fontId="11" fillId="33" borderId="18" xfId="0" applyNumberFormat="1" applyFont="1" applyFill="1" applyBorder="1" applyAlignment="1" applyProtection="1">
      <alignment horizontal="center" vertical="center" wrapText="1"/>
      <protection locked="0"/>
    </xf>
    <xf numFmtId="0" fontId="11" fillId="33" borderId="18" xfId="0" applyNumberFormat="1" applyFont="1" applyFill="1" applyBorder="1" applyAlignment="1" applyProtection="1">
      <alignment horizontal="center" vertical="center" wrapText="1"/>
      <protection/>
    </xf>
    <xf numFmtId="176" fontId="11" fillId="0" borderId="11" xfId="0" applyNumberFormat="1" applyFont="1" applyFill="1" applyBorder="1" applyAlignment="1" applyProtection="1">
      <alignment horizontal="left" vertical="center" wrapText="1"/>
      <protection locked="0"/>
    </xf>
    <xf numFmtId="0" fontId="11" fillId="0" borderId="11" xfId="0" applyNumberFormat="1" applyFont="1" applyFill="1" applyBorder="1" applyAlignment="1" applyProtection="1">
      <alignment horizontal="left" vertical="center" wrapText="1"/>
      <protection locked="0"/>
    </xf>
    <xf numFmtId="4" fontId="15" fillId="0" borderId="10" xfId="0" applyNumberFormat="1" applyFont="1" applyBorder="1" applyAlignment="1" applyProtection="1">
      <alignment vertical="center"/>
      <protection locked="0"/>
    </xf>
    <xf numFmtId="0" fontId="11" fillId="33" borderId="10" xfId="0" applyNumberFormat="1" applyFont="1" applyFill="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15" fillId="0" borderId="10" xfId="0" applyFont="1" applyBorder="1" applyAlignment="1" applyProtection="1">
      <alignment horizontal="center" vertical="center"/>
      <protection locked="0"/>
    </xf>
    <xf numFmtId="0" fontId="0" fillId="0" borderId="16" xfId="0" applyFont="1" applyBorder="1" applyAlignment="1" applyProtection="1">
      <alignment/>
      <protection locked="0"/>
    </xf>
    <xf numFmtId="0" fontId="11" fillId="0" borderId="10" xfId="0" applyNumberFormat="1" applyFont="1" applyFill="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locked="0"/>
    </xf>
    <xf numFmtId="49" fontId="11" fillId="0" borderId="10" xfId="45" applyNumberFormat="1"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locked="0"/>
    </xf>
    <xf numFmtId="0" fontId="6" fillId="0" borderId="10" xfId="0" applyFont="1" applyBorder="1" applyAlignment="1" applyProtection="1">
      <alignment horizontal="center" vertical="center"/>
      <protection locked="0"/>
    </xf>
    <xf numFmtId="49" fontId="6" fillId="0" borderId="10" xfId="0" applyNumberFormat="1" applyFont="1" applyFill="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2" fontId="6" fillId="0" borderId="10" xfId="0" applyNumberFormat="1" applyFont="1" applyBorder="1" applyAlignment="1" applyProtection="1">
      <alignment horizontal="center" vertical="center"/>
      <protection locked="0"/>
    </xf>
    <xf numFmtId="2" fontId="6" fillId="0" borderId="10" xfId="0" applyNumberFormat="1" applyFont="1" applyBorder="1" applyAlignment="1" applyProtection="1">
      <alignment horizontal="center" vertical="center" wrapText="1"/>
      <protection/>
    </xf>
    <xf numFmtId="0" fontId="6" fillId="0" borderId="10" xfId="0" applyNumberFormat="1" applyFont="1" applyBorder="1" applyAlignment="1" applyProtection="1">
      <alignment horizontal="center" vertical="center" wrapText="1"/>
      <protection/>
    </xf>
    <xf numFmtId="0" fontId="7" fillId="0" borderId="0" xfId="0" applyFont="1" applyAlignment="1" applyProtection="1">
      <alignment vertical="center"/>
      <protection locked="0"/>
    </xf>
    <xf numFmtId="0" fontId="6" fillId="0" borderId="13" xfId="0" applyFont="1" applyBorder="1" applyAlignment="1" applyProtection="1">
      <alignment horizontal="center" vertical="center" wrapText="1"/>
      <protection/>
    </xf>
    <xf numFmtId="2" fontId="6" fillId="0" borderId="13" xfId="0" applyNumberFormat="1" applyFont="1" applyBorder="1" applyAlignment="1" applyProtection="1">
      <alignment vertical="center" wrapText="1"/>
      <protection/>
    </xf>
    <xf numFmtId="0" fontId="7" fillId="0" borderId="12" xfId="0" applyFont="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11" fillId="0" borderId="10" xfId="0" applyNumberFormat="1" applyFont="1" applyFill="1" applyBorder="1" applyAlignment="1" applyProtection="1">
      <alignment horizontal="center" vertical="center" wrapText="1"/>
      <protection locked="0"/>
    </xf>
    <xf numFmtId="0" fontId="15" fillId="0" borderId="0" xfId="0" applyFont="1" applyAlignment="1" applyProtection="1">
      <alignment horizontal="center" vertical="center"/>
      <protection locked="0"/>
    </xf>
    <xf numFmtId="0" fontId="11" fillId="0" borderId="0" xfId="40" applyFont="1" applyAlignment="1" applyProtection="1">
      <alignment horizontal="center" vertical="center"/>
      <protection locked="0"/>
    </xf>
    <xf numFmtId="0" fontId="11" fillId="0" borderId="10" xfId="40" applyFont="1" applyBorder="1" applyAlignment="1" applyProtection="1" quotePrefix="1">
      <alignment horizontal="center" vertical="center"/>
      <protection locked="0"/>
    </xf>
    <xf numFmtId="0" fontId="6" fillId="0" borderId="10" xfId="40" applyFont="1" applyBorder="1" applyAlignment="1" applyProtection="1">
      <alignment horizontal="center" vertical="center"/>
      <protection/>
    </xf>
    <xf numFmtId="0" fontId="6" fillId="0" borderId="10" xfId="40" applyFont="1" applyBorder="1" applyAlignment="1" applyProtection="1">
      <alignment horizontal="center" vertical="center"/>
      <protection locked="0"/>
    </xf>
    <xf numFmtId="0" fontId="3" fillId="0" borderId="10" xfId="40" applyFont="1" applyBorder="1" applyAlignment="1" applyProtection="1">
      <alignment horizontal="center" vertical="center"/>
      <protection/>
    </xf>
    <xf numFmtId="0" fontId="11" fillId="0" borderId="0" xfId="40" applyFont="1" applyAlignment="1" applyProtection="1">
      <alignment vertical="center"/>
      <protection locked="0"/>
    </xf>
    <xf numFmtId="0" fontId="11" fillId="0" borderId="10" xfId="40" applyFont="1" applyBorder="1" applyAlignment="1" applyProtection="1">
      <alignment horizontal="center" vertical="center"/>
      <protection locked="0"/>
    </xf>
    <xf numFmtId="0" fontId="11" fillId="0" borderId="10" xfId="40" applyFont="1" applyBorder="1" applyAlignment="1" applyProtection="1">
      <alignment horizontal="center" vertical="center" wrapText="1"/>
      <protection locked="0"/>
    </xf>
    <xf numFmtId="177" fontId="6" fillId="0" borderId="10" xfId="0" applyNumberFormat="1" applyFont="1" applyFill="1" applyBorder="1" applyAlignment="1" applyProtection="1">
      <alignment horizontal="center" vertical="center"/>
      <protection/>
    </xf>
    <xf numFmtId="177" fontId="6" fillId="0" borderId="10" xfId="0" applyNumberFormat="1" applyFont="1" applyFill="1" applyBorder="1" applyAlignment="1" applyProtection="1">
      <alignment vertical="center"/>
      <protection locked="0"/>
    </xf>
    <xf numFmtId="0" fontId="6" fillId="0" borderId="10" xfId="0" applyNumberFormat="1" applyFont="1" applyFill="1" applyBorder="1" applyAlignment="1" applyProtection="1">
      <alignment vertical="center"/>
      <protection locked="0"/>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locked="0"/>
    </xf>
    <xf numFmtId="0" fontId="6" fillId="0" borderId="11" xfId="0" applyNumberFormat="1" applyFont="1" applyFill="1" applyBorder="1" applyAlignment="1" applyProtection="1">
      <alignment horizontal="left" vertical="center" wrapText="1"/>
      <protection locked="0"/>
    </xf>
    <xf numFmtId="0" fontId="6" fillId="0" borderId="10" xfId="43" applyNumberFormat="1" applyFont="1" applyFill="1" applyBorder="1" applyAlignment="1" applyProtection="1">
      <alignment vertical="center"/>
      <protection locked="0"/>
    </xf>
    <xf numFmtId="177" fontId="6" fillId="0" borderId="10" xfId="0" applyNumberFormat="1" applyFont="1" applyFill="1" applyBorder="1" applyAlignment="1" applyProtection="1">
      <alignment horizontal="center" vertical="center"/>
      <protection locked="0"/>
    </xf>
    <xf numFmtId="3" fontId="6" fillId="0" borderId="10" xfId="0" applyNumberFormat="1" applyFont="1" applyFill="1" applyBorder="1" applyAlignment="1" applyProtection="1">
      <alignment horizontal="left" vertical="center"/>
      <protection locked="0"/>
    </xf>
    <xf numFmtId="0" fontId="3" fillId="0" borderId="10" xfId="40" applyNumberFormat="1" applyFont="1" applyBorder="1" applyAlignment="1" applyProtection="1" quotePrefix="1">
      <alignment horizontal="center" vertical="center"/>
      <protection/>
    </xf>
    <xf numFmtId="0" fontId="3" fillId="0" borderId="10" xfId="0" applyNumberFormat="1" applyFont="1" applyFill="1" applyBorder="1" applyAlignment="1" applyProtection="1">
      <alignment horizontal="center" vertical="center"/>
      <protection/>
    </xf>
    <xf numFmtId="49" fontId="11" fillId="0" borderId="11" xfId="0" applyNumberFormat="1" applyFont="1" applyFill="1" applyBorder="1" applyAlignment="1" applyProtection="1">
      <alignment horizontal="center" vertical="center" wrapText="1"/>
      <protection locked="0"/>
    </xf>
    <xf numFmtId="0" fontId="11" fillId="0" borderId="10" xfId="0" applyNumberFormat="1" applyFont="1" applyFill="1" applyBorder="1" applyAlignment="1" applyProtection="1">
      <alignment horizontal="center" vertical="center" wrapText="1"/>
      <protection/>
    </xf>
    <xf numFmtId="0" fontId="11" fillId="33" borderId="10" xfId="0" applyNumberFormat="1" applyFont="1" applyFill="1" applyBorder="1" applyAlignment="1" applyProtection="1">
      <alignment horizontal="center" vertical="center" wrapText="1"/>
      <protection locked="0"/>
    </xf>
    <xf numFmtId="49" fontId="11" fillId="0" borderId="10" xfId="0" applyNumberFormat="1" applyFont="1" applyFill="1" applyBorder="1" applyAlignment="1" applyProtection="1">
      <alignment horizontal="center" vertical="center" wrapText="1"/>
      <protection locked="0"/>
    </xf>
    <xf numFmtId="176" fontId="11" fillId="0" borderId="10" xfId="0" applyNumberFormat="1" applyFont="1" applyFill="1" applyBorder="1" applyAlignment="1" applyProtection="1">
      <alignment horizontal="center" vertical="center" wrapText="1"/>
      <protection locked="0"/>
    </xf>
    <xf numFmtId="0" fontId="11" fillId="0" borderId="10" xfId="0" applyNumberFormat="1" applyFont="1" applyFill="1" applyBorder="1" applyAlignment="1" applyProtection="1">
      <alignment horizontal="right" vertical="center" wrapText="1"/>
      <protection locked="0"/>
    </xf>
    <xf numFmtId="49" fontId="5" fillId="0" borderId="10" xfId="42" applyNumberFormat="1" applyFont="1" applyFill="1" applyBorder="1" applyAlignment="1" applyProtection="1">
      <alignment horizontal="left" vertical="center" wrapText="1"/>
      <protection locked="0"/>
    </xf>
    <xf numFmtId="4" fontId="11" fillId="0" borderId="15" xfId="42" applyNumberFormat="1" applyFont="1" applyFill="1" applyBorder="1" applyAlignment="1" applyProtection="1">
      <alignment horizontal="center" vertical="center" wrapText="1"/>
      <protection/>
    </xf>
    <xf numFmtId="4" fontId="11" fillId="0" borderId="10" xfId="42" applyNumberFormat="1" applyFont="1" applyFill="1" applyBorder="1" applyAlignment="1" applyProtection="1">
      <alignment horizontal="center" vertical="center" wrapText="1"/>
      <protection/>
    </xf>
    <xf numFmtId="4" fontId="12" fillId="0" borderId="10" xfId="0" applyNumberFormat="1" applyFont="1" applyFill="1" applyBorder="1" applyAlignment="1" applyProtection="1">
      <alignment horizontal="right" vertical="center"/>
      <protection/>
    </xf>
    <xf numFmtId="10" fontId="6" fillId="0" borderId="10" xfId="42" applyNumberFormat="1" applyFont="1" applyFill="1" applyBorder="1" applyAlignment="1" applyProtection="1">
      <alignment horizontal="center" vertical="center" wrapText="1"/>
      <protection/>
    </xf>
    <xf numFmtId="4" fontId="11" fillId="0" borderId="14" xfId="42" applyNumberFormat="1" applyFont="1" applyFill="1" applyBorder="1" applyAlignment="1" applyProtection="1">
      <alignment horizontal="center" vertical="center" wrapText="1"/>
      <protection/>
    </xf>
    <xf numFmtId="0" fontId="6" fillId="0" borderId="10" xfId="45" applyNumberFormat="1" applyFont="1" applyFill="1" applyBorder="1" applyAlignment="1" applyProtection="1">
      <alignment horizontal="right" vertical="center" wrapText="1"/>
      <protection locked="0"/>
    </xf>
    <xf numFmtId="49" fontId="5" fillId="0" borderId="10" xfId="0" applyNumberFormat="1" applyFont="1" applyFill="1" applyBorder="1" applyAlignment="1" applyProtection="1">
      <alignment horizontal="left" vertical="center" wrapText="1"/>
      <protection locked="0"/>
    </xf>
    <xf numFmtId="49" fontId="6" fillId="34" borderId="11" xfId="0" applyNumberFormat="1" applyFont="1" applyFill="1" applyBorder="1" applyAlignment="1" applyProtection="1">
      <alignment horizontal="left" vertical="center" wrapText="1"/>
      <protection locked="0"/>
    </xf>
    <xf numFmtId="49" fontId="5" fillId="34" borderId="10" xfId="0" applyNumberFormat="1" applyFont="1" applyFill="1" applyBorder="1" applyAlignment="1" applyProtection="1">
      <alignment horizontal="left" vertical="center" wrapText="1"/>
      <protection locked="0"/>
    </xf>
    <xf numFmtId="49" fontId="5" fillId="34" borderId="11" xfId="0" applyNumberFormat="1" applyFont="1" applyFill="1" applyBorder="1" applyAlignment="1" applyProtection="1">
      <alignment horizontal="left" vertical="center" wrapText="1"/>
      <protection locked="0"/>
    </xf>
    <xf numFmtId="0" fontId="5" fillId="0" borderId="10" xfId="42" applyFont="1" applyBorder="1" applyAlignment="1" applyProtection="1">
      <alignment horizontal="left" vertical="center" wrapText="1"/>
      <protection locked="0"/>
    </xf>
    <xf numFmtId="0" fontId="17" fillId="0" borderId="0" xfId="0" applyFont="1" applyAlignment="1" applyProtection="1">
      <alignment horizontal="center"/>
      <protection locked="0"/>
    </xf>
    <xf numFmtId="0" fontId="7" fillId="0" borderId="12"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2"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178" fontId="7" fillId="0" borderId="12" xfId="0" applyNumberFormat="1" applyFont="1" applyBorder="1" applyAlignment="1" applyProtection="1">
      <alignment horizontal="center" vertical="center" wrapText="1"/>
      <protection locked="0"/>
    </xf>
    <xf numFmtId="178" fontId="7" fillId="0" borderId="13" xfId="0" applyNumberFormat="1" applyFont="1" applyBorder="1" applyAlignment="1" applyProtection="1">
      <alignment horizontal="center" vertical="center" wrapText="1"/>
      <protection locked="0"/>
    </xf>
    <xf numFmtId="0" fontId="7" fillId="0" borderId="15" xfId="0" applyFont="1" applyBorder="1" applyAlignment="1" applyProtection="1">
      <alignment horizontal="center" vertical="center"/>
      <protection locked="0"/>
    </xf>
    <xf numFmtId="0" fontId="0" fillId="0" borderId="19" xfId="0" applyBorder="1" applyAlignment="1" applyProtection="1">
      <alignment horizontal="left" vertical="center"/>
      <protection locked="0"/>
    </xf>
    <xf numFmtId="0" fontId="7" fillId="0" borderId="11"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18" fillId="0" borderId="0" xfId="41" applyNumberFormat="1" applyFont="1" applyFill="1" applyAlignment="1" applyProtection="1">
      <alignment horizontal="center" vertical="center"/>
      <protection locked="0"/>
    </xf>
    <xf numFmtId="0" fontId="5" fillId="0" borderId="16" xfId="41" applyFont="1" applyBorder="1" applyAlignment="1" applyProtection="1">
      <alignment horizontal="right" vertical="center"/>
      <protection locked="0"/>
    </xf>
    <xf numFmtId="0" fontId="5" fillId="0" borderId="10" xfId="44" applyNumberFormat="1" applyFont="1" applyFill="1" applyBorder="1" applyAlignment="1" applyProtection="1">
      <alignment horizontal="center" vertical="center" wrapText="1"/>
      <protection locked="0"/>
    </xf>
    <xf numFmtId="0" fontId="5" fillId="0" borderId="15" xfId="44" applyNumberFormat="1" applyFont="1" applyFill="1" applyBorder="1" applyAlignment="1" applyProtection="1">
      <alignment horizontal="center" vertical="center" wrapText="1"/>
      <protection locked="0"/>
    </xf>
    <xf numFmtId="0" fontId="0" fillId="0" borderId="16" xfId="0" applyFont="1" applyBorder="1" applyAlignment="1" applyProtection="1">
      <alignment horizontal="center"/>
      <protection locked="0"/>
    </xf>
    <xf numFmtId="0" fontId="7" fillId="33" borderId="12" xfId="0" applyNumberFormat="1" applyFont="1" applyFill="1" applyBorder="1" applyAlignment="1" applyProtection="1">
      <alignment horizontal="center" vertical="center" wrapText="1"/>
      <protection locked="0"/>
    </xf>
    <xf numFmtId="0" fontId="7" fillId="33" borderId="13" xfId="0" applyNumberFormat="1"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10" fillId="0" borderId="0" xfId="0" applyFont="1" applyAlignment="1" applyProtection="1">
      <alignment horizontal="center"/>
      <protection locked="0"/>
    </xf>
    <xf numFmtId="0" fontId="55" fillId="0" borderId="0" xfId="0" applyFont="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7" fillId="0" borderId="16" xfId="0" applyFont="1" applyBorder="1" applyAlignment="1" applyProtection="1">
      <alignment horizontal="center" vertical="center"/>
      <protection locked="0"/>
    </xf>
    <xf numFmtId="0" fontId="7" fillId="0" borderId="10" xfId="40" applyFont="1" applyBorder="1" applyAlignment="1" applyProtection="1" quotePrefix="1">
      <alignment horizontal="center" vertical="center"/>
      <protection locked="0"/>
    </xf>
    <xf numFmtId="0" fontId="7" fillId="0" borderId="10" xfId="40" applyFont="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5" fillId="0" borderId="19" xfId="40" applyFont="1" applyBorder="1" applyAlignment="1" applyProtection="1">
      <alignment horizontal="left" vertical="center"/>
      <protection locked="0"/>
    </xf>
    <xf numFmtId="0" fontId="5" fillId="0" borderId="19" xfId="40" applyFont="1" applyBorder="1" applyAlignment="1" applyProtection="1" quotePrefix="1">
      <alignment horizontal="left" vertical="center"/>
      <protection locked="0"/>
    </xf>
    <xf numFmtId="0" fontId="10" fillId="0" borderId="0" xfId="0" applyNumberFormat="1" applyFont="1" applyFill="1" applyAlignment="1" applyProtection="1">
      <alignment horizontal="center" vertical="center" wrapText="1"/>
      <protection locked="0"/>
    </xf>
    <xf numFmtId="0" fontId="7" fillId="0" borderId="19" xfId="0" applyNumberFormat="1" applyFont="1" applyFill="1" applyBorder="1" applyAlignment="1" applyProtection="1">
      <alignment horizontal="left" vertical="center" wrapText="1"/>
      <protection locked="0"/>
    </xf>
    <xf numFmtId="0" fontId="5" fillId="0" borderId="0" xfId="0" applyNumberFormat="1" applyFont="1" applyFill="1" applyAlignment="1" applyProtection="1">
      <alignment horizontal="left" vertical="center" wrapText="1"/>
      <protection locked="0"/>
    </xf>
    <xf numFmtId="0" fontId="6" fillId="0" borderId="0" xfId="0" applyNumberFormat="1" applyFont="1" applyFill="1" applyAlignment="1" applyProtection="1">
      <alignment horizontal="left" vertical="center" wrapText="1"/>
      <protection locked="0"/>
    </xf>
    <xf numFmtId="0" fontId="7" fillId="0" borderId="19" xfId="42" applyFont="1" applyBorder="1" applyAlignment="1" applyProtection="1">
      <alignment horizontal="left" vertical="center" wrapText="1"/>
      <protection locked="0"/>
    </xf>
    <xf numFmtId="10" fontId="7" fillId="0" borderId="10" xfId="42" applyNumberFormat="1" applyFont="1" applyBorder="1" applyAlignment="1" applyProtection="1">
      <alignment horizontal="center" vertical="center" wrapText="1"/>
      <protection locked="0"/>
    </xf>
    <xf numFmtId="10" fontId="11" fillId="0" borderId="10" xfId="42" applyNumberFormat="1" applyFont="1" applyBorder="1" applyAlignment="1" applyProtection="1">
      <alignment horizontal="center" vertical="center" wrapText="1"/>
      <protection locked="0"/>
    </xf>
    <xf numFmtId="0" fontId="7" fillId="0" borderId="10" xfId="42" applyFont="1" applyBorder="1" applyAlignment="1" applyProtection="1">
      <alignment horizontal="center" vertical="center" wrapText="1"/>
      <protection locked="0"/>
    </xf>
    <xf numFmtId="0" fontId="11" fillId="0" borderId="10" xfId="42" applyFont="1" applyBorder="1" applyAlignment="1" applyProtection="1">
      <alignment horizontal="center" vertical="center" wrapText="1"/>
      <protection locked="0"/>
    </xf>
    <xf numFmtId="0" fontId="10" fillId="0" borderId="0" xfId="42" applyNumberFormat="1" applyFont="1" applyFill="1" applyAlignment="1" applyProtection="1">
      <alignment horizontal="center" vertical="center"/>
      <protection locked="0"/>
    </xf>
    <xf numFmtId="0" fontId="0" fillId="0" borderId="0" xfId="42" applyNumberFormat="1" applyFont="1" applyFill="1" applyAlignment="1" applyProtection="1">
      <alignment horizontal="right" wrapText="1"/>
      <protection locked="0"/>
    </xf>
    <xf numFmtId="0" fontId="15" fillId="0" borderId="0" xfId="42" applyNumberFormat="1" applyFont="1" applyFill="1" applyAlignment="1" applyProtection="1">
      <alignment horizontal="right" wrapText="1"/>
      <protection locked="0"/>
    </xf>
    <xf numFmtId="0" fontId="7" fillId="33" borderId="10" xfId="42" applyNumberFormat="1" applyFont="1" applyFill="1" applyBorder="1" applyAlignment="1" applyProtection="1">
      <alignment horizontal="center" vertical="center" wrapText="1"/>
      <protection locked="0"/>
    </xf>
    <xf numFmtId="0" fontId="7" fillId="33" borderId="12" xfId="42" applyNumberFormat="1" applyFont="1" applyFill="1" applyBorder="1" applyAlignment="1" applyProtection="1">
      <alignment horizontal="center" vertical="center" wrapText="1"/>
      <protection locked="0"/>
    </xf>
    <xf numFmtId="0" fontId="11" fillId="33" borderId="12" xfId="42" applyNumberFormat="1" applyFont="1" applyFill="1" applyBorder="1" applyAlignment="1" applyProtection="1">
      <alignment horizontal="center" vertical="center" wrapText="1"/>
      <protection locked="0"/>
    </xf>
    <xf numFmtId="0" fontId="7" fillId="33" borderId="13" xfId="42" applyNumberFormat="1" applyFont="1" applyFill="1" applyBorder="1" applyAlignment="1" applyProtection="1">
      <alignment horizontal="center" vertical="center" wrapText="1"/>
      <protection locked="0"/>
    </xf>
    <xf numFmtId="0" fontId="7" fillId="33" borderId="11" xfId="42" applyNumberFormat="1" applyFont="1" applyFill="1" applyBorder="1" applyAlignment="1" applyProtection="1">
      <alignment horizontal="center" vertical="center"/>
      <protection locked="0"/>
    </xf>
    <xf numFmtId="0" fontId="7" fillId="33" borderId="15" xfId="42"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center" vertical="center" wrapText="1"/>
      <protection locked="0"/>
    </xf>
    <xf numFmtId="0" fontId="11" fillId="0" borderId="10" xfId="0" applyNumberFormat="1" applyFont="1" applyFill="1" applyBorder="1" applyAlignment="1" applyProtection="1">
      <alignment horizontal="center" vertical="center" wrapText="1"/>
      <protection locked="0"/>
    </xf>
    <xf numFmtId="0" fontId="10" fillId="0" borderId="0" xfId="0" applyNumberFormat="1" applyFont="1" applyFill="1" applyAlignment="1" applyProtection="1">
      <alignment horizontal="center" vertical="center"/>
      <protection/>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11" fillId="0" borderId="10" xfId="0" applyFont="1" applyFill="1" applyBorder="1" applyAlignment="1">
      <alignment horizontal="center" vertical="center"/>
    </xf>
    <xf numFmtId="0" fontId="11" fillId="0" borderId="10" xfId="0" applyFont="1" applyBorder="1" applyAlignment="1">
      <alignment horizontal="left" vertical="center"/>
    </xf>
    <xf numFmtId="0" fontId="7" fillId="0" borderId="12"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1" fillId="0" borderId="11"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11"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1"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11" fillId="0" borderId="13" xfId="0" applyFont="1" applyBorder="1" applyAlignment="1">
      <alignment horizontal="center" vertical="center"/>
    </xf>
    <xf numFmtId="0" fontId="7" fillId="0" borderId="10" xfId="0" applyFont="1" applyBorder="1" applyAlignment="1">
      <alignment horizontal="center" vertical="center" wrapText="1"/>
    </xf>
    <xf numFmtId="0" fontId="10" fillId="0" borderId="0" xfId="0" applyFont="1" applyAlignment="1">
      <alignment horizontal="center" vertical="center"/>
    </xf>
    <xf numFmtId="0" fontId="0" fillId="0" borderId="16" xfId="0"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常规_2012年部门预算表（201111120）" xfId="41"/>
    <cellStyle name="常规_2012年预算公开分析表（26个部门财政拨款三公经费）" xfId="42"/>
    <cellStyle name="常规_录入表" xfId="43"/>
    <cellStyle name="常规_商务" xfId="44"/>
    <cellStyle name="常规_一般预算拨款明细表4"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dxfs count="4">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28600"/>
    <xdr:sp fLocksText="0">
      <xdr:nvSpPr>
        <xdr:cNvPr id="1" name="Text Box 1"/>
        <xdr:cNvSpPr txBox="1">
          <a:spLocks noChangeArrowheads="1"/>
        </xdr:cNvSpPr>
      </xdr:nvSpPr>
      <xdr:spPr>
        <a:xfrm>
          <a:off x="2266950" y="179070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14"/>
  <sheetViews>
    <sheetView showZeros="0" tabSelected="1" zoomScalePageLayoutView="0" workbookViewId="0" topLeftCell="A1">
      <selection activeCell="D8" sqref="D8"/>
    </sheetView>
  </sheetViews>
  <sheetFormatPr defaultColWidth="9.00390625" defaultRowHeight="14.25"/>
  <cols>
    <col min="1" max="1" width="10.125" style="11" customWidth="1"/>
    <col min="2" max="2" width="8.75390625" style="10" bestFit="1" customWidth="1"/>
    <col min="3" max="3" width="7.25390625" style="11" customWidth="1"/>
    <col min="4" max="4" width="14.50390625" style="11" customWidth="1"/>
    <col min="5" max="5" width="6.875" style="11" customWidth="1"/>
    <col min="6" max="6" width="9.00390625" style="11" customWidth="1"/>
    <col min="7" max="7" width="7.75390625" style="11" bestFit="1" customWidth="1"/>
    <col min="8" max="8" width="6.75390625" style="11" customWidth="1"/>
    <col min="9" max="9" width="8.375" style="11" customWidth="1"/>
    <col min="10" max="10" width="7.125" style="11" customWidth="1"/>
    <col min="11" max="11" width="8.00390625" style="11" customWidth="1"/>
    <col min="12" max="13" width="8.50390625" style="11" customWidth="1"/>
    <col min="14" max="14" width="8.625" style="11" customWidth="1"/>
    <col min="15" max="15" width="8.00390625" style="11" customWidth="1"/>
    <col min="16" max="16384" width="9.00390625" style="11" customWidth="1"/>
  </cols>
  <sheetData>
    <row r="1" ht="23.25" customHeight="1">
      <c r="A1" s="9" t="s">
        <v>74</v>
      </c>
    </row>
    <row r="2" spans="1:15" ht="29.25" customHeight="1">
      <c r="A2" s="200" t="s">
        <v>160</v>
      </c>
      <c r="B2" s="200"/>
      <c r="C2" s="200"/>
      <c r="D2" s="200"/>
      <c r="E2" s="200"/>
      <c r="F2" s="200"/>
      <c r="G2" s="200"/>
      <c r="H2" s="200"/>
      <c r="I2" s="200"/>
      <c r="J2" s="200"/>
      <c r="K2" s="200"/>
      <c r="L2" s="200"/>
      <c r="M2" s="200"/>
      <c r="N2" s="200"/>
      <c r="O2" s="200"/>
    </row>
    <row r="3" spans="1:15" s="9" customFormat="1" ht="18.75" customHeight="1">
      <c r="A3" s="12"/>
      <c r="B3" s="13"/>
      <c r="O3" s="14" t="s">
        <v>0</v>
      </c>
    </row>
    <row r="4" spans="1:15" s="9" customFormat="1" ht="22.5" customHeight="1">
      <c r="A4" s="201" t="s">
        <v>37</v>
      </c>
      <c r="B4" s="204" t="s">
        <v>28</v>
      </c>
      <c r="C4" s="205"/>
      <c r="D4" s="205"/>
      <c r="E4" s="205"/>
      <c r="F4" s="205"/>
      <c r="G4" s="205"/>
      <c r="H4" s="205"/>
      <c r="I4" s="204" t="s">
        <v>29</v>
      </c>
      <c r="J4" s="205"/>
      <c r="K4" s="205"/>
      <c r="L4" s="205"/>
      <c r="M4" s="205"/>
      <c r="N4" s="205"/>
      <c r="O4" s="206" t="s">
        <v>30</v>
      </c>
    </row>
    <row r="5" spans="1:15" s="9" customFormat="1" ht="30.75" customHeight="1">
      <c r="A5" s="202"/>
      <c r="B5" s="209" t="s">
        <v>25</v>
      </c>
      <c r="C5" s="204" t="s">
        <v>150</v>
      </c>
      <c r="D5" s="211"/>
      <c r="E5" s="206" t="s">
        <v>72</v>
      </c>
      <c r="F5" s="206" t="s">
        <v>292</v>
      </c>
      <c r="G5" s="206" t="s">
        <v>293</v>
      </c>
      <c r="H5" s="206" t="s">
        <v>27</v>
      </c>
      <c r="I5" s="206" t="s">
        <v>25</v>
      </c>
      <c r="J5" s="213" t="s">
        <v>31</v>
      </c>
      <c r="K5" s="214"/>
      <c r="L5" s="214"/>
      <c r="M5" s="215"/>
      <c r="N5" s="206" t="s">
        <v>32</v>
      </c>
      <c r="O5" s="207"/>
    </row>
    <row r="6" spans="1:15" s="9" customFormat="1" ht="30.75" customHeight="1">
      <c r="A6" s="203"/>
      <c r="B6" s="210"/>
      <c r="C6" s="15" t="s">
        <v>26</v>
      </c>
      <c r="D6" s="159" t="s">
        <v>291</v>
      </c>
      <c r="E6" s="208"/>
      <c r="F6" s="208"/>
      <c r="G6" s="208"/>
      <c r="H6" s="208"/>
      <c r="I6" s="208"/>
      <c r="J6" s="16" t="s">
        <v>33</v>
      </c>
      <c r="K6" s="16" t="s">
        <v>34</v>
      </c>
      <c r="L6" s="16" t="s">
        <v>35</v>
      </c>
      <c r="M6" s="16" t="s">
        <v>36</v>
      </c>
      <c r="N6" s="208"/>
      <c r="O6" s="208"/>
    </row>
    <row r="7" spans="1:15" ht="42" customHeight="1">
      <c r="A7" s="101" t="s">
        <v>224</v>
      </c>
      <c r="B7" s="102">
        <f aca="true" t="shared" si="0" ref="B7:B13">SUM(C7:H7)</f>
        <v>11805.33</v>
      </c>
      <c r="C7" s="103">
        <v>6791.38</v>
      </c>
      <c r="D7" s="103">
        <v>153.9</v>
      </c>
      <c r="E7" s="103">
        <v>0</v>
      </c>
      <c r="F7" s="103">
        <v>3366.06</v>
      </c>
      <c r="G7" s="103">
        <v>1493.99</v>
      </c>
      <c r="H7" s="103">
        <v>0</v>
      </c>
      <c r="I7" s="111">
        <f>J7+N7</f>
        <v>11805.33</v>
      </c>
      <c r="J7" s="103">
        <f>SUM(K7:M7)</f>
        <v>8366.68</v>
      </c>
      <c r="K7" s="103">
        <v>6790.54</v>
      </c>
      <c r="L7" s="103">
        <v>759.72</v>
      </c>
      <c r="M7" s="103">
        <v>816.42</v>
      </c>
      <c r="N7" s="103">
        <v>3438.65</v>
      </c>
      <c r="O7" s="112">
        <f>D7+F7</f>
        <v>3519.96</v>
      </c>
    </row>
    <row r="8" spans="1:15" ht="39" customHeight="1">
      <c r="A8" s="101"/>
      <c r="B8" s="102"/>
      <c r="C8" s="103"/>
      <c r="D8" s="103"/>
      <c r="E8" s="103"/>
      <c r="F8" s="103"/>
      <c r="G8" s="103"/>
      <c r="H8" s="103"/>
      <c r="I8" s="104"/>
      <c r="J8" s="194"/>
      <c r="K8" s="106"/>
      <c r="L8" s="106"/>
      <c r="M8" s="106"/>
      <c r="N8" s="194"/>
      <c r="O8" s="105"/>
    </row>
    <row r="9" spans="1:15" ht="30" customHeight="1">
      <c r="A9" s="101"/>
      <c r="B9" s="102"/>
      <c r="C9" s="103"/>
      <c r="D9" s="103"/>
      <c r="E9" s="103"/>
      <c r="F9" s="103"/>
      <c r="G9" s="103"/>
      <c r="H9" s="103"/>
      <c r="I9" s="104"/>
      <c r="J9" s="106"/>
      <c r="K9" s="106"/>
      <c r="L9" s="106"/>
      <c r="M9" s="106"/>
      <c r="N9" s="106"/>
      <c r="O9" s="105"/>
    </row>
    <row r="10" spans="1:15" ht="30" customHeight="1">
      <c r="A10" s="101"/>
      <c r="B10" s="102"/>
      <c r="C10" s="107"/>
      <c r="D10" s="107"/>
      <c r="E10" s="107"/>
      <c r="F10" s="107"/>
      <c r="G10" s="107"/>
      <c r="H10" s="107"/>
      <c r="I10" s="104"/>
      <c r="J10" s="106"/>
      <c r="K10" s="106"/>
      <c r="L10" s="106"/>
      <c r="M10" s="106"/>
      <c r="N10" s="106"/>
      <c r="O10" s="105"/>
    </row>
    <row r="11" spans="1:15" s="17" customFormat="1" ht="30" customHeight="1">
      <c r="A11" s="108"/>
      <c r="B11" s="102"/>
      <c r="C11" s="109"/>
      <c r="D11" s="109"/>
      <c r="E11" s="109"/>
      <c r="F11" s="109"/>
      <c r="G11" s="109"/>
      <c r="H11" s="109"/>
      <c r="I11" s="104"/>
      <c r="J11" s="109"/>
      <c r="K11" s="109"/>
      <c r="L11" s="109"/>
      <c r="M11" s="109"/>
      <c r="N11" s="109"/>
      <c r="O11" s="110"/>
    </row>
    <row r="12" spans="1:15" ht="30" customHeight="1">
      <c r="A12" s="105"/>
      <c r="B12" s="102">
        <f t="shared" si="0"/>
        <v>0</v>
      </c>
      <c r="C12" s="105"/>
      <c r="D12" s="105"/>
      <c r="E12" s="105"/>
      <c r="F12" s="105"/>
      <c r="G12" s="105"/>
      <c r="H12" s="105"/>
      <c r="I12" s="104">
        <f>SUM(J12:N12)</f>
        <v>0</v>
      </c>
      <c r="J12" s="105"/>
      <c r="K12" s="105"/>
      <c r="L12" s="105"/>
      <c r="M12" s="105"/>
      <c r="N12" s="105"/>
      <c r="O12" s="105"/>
    </row>
    <row r="13" spans="1:15" ht="30" customHeight="1">
      <c r="A13" s="105"/>
      <c r="B13" s="102">
        <f t="shared" si="0"/>
        <v>0</v>
      </c>
      <c r="C13" s="105"/>
      <c r="D13" s="105"/>
      <c r="E13" s="105"/>
      <c r="F13" s="105"/>
      <c r="G13" s="105"/>
      <c r="H13" s="105"/>
      <c r="I13" s="104">
        <f>SUM(J13:N13)</f>
        <v>0</v>
      </c>
      <c r="J13" s="105"/>
      <c r="K13" s="105"/>
      <c r="L13" s="105"/>
      <c r="M13" s="105"/>
      <c r="N13" s="105"/>
      <c r="O13" s="105"/>
    </row>
    <row r="14" spans="1:15" ht="30" customHeight="1">
      <c r="A14" s="212" t="s">
        <v>213</v>
      </c>
      <c r="B14" s="212"/>
      <c r="C14" s="212"/>
      <c r="D14" s="212"/>
      <c r="E14" s="212"/>
      <c r="F14" s="212"/>
      <c r="G14" s="212"/>
      <c r="H14" s="212"/>
      <c r="I14" s="212"/>
      <c r="J14" s="212"/>
      <c r="K14" s="212"/>
      <c r="L14" s="212"/>
      <c r="M14" s="212"/>
      <c r="N14" s="212"/>
      <c r="O14" s="212"/>
    </row>
  </sheetData>
  <sheetProtection/>
  <mergeCells count="15">
    <mergeCell ref="A14:O14"/>
    <mergeCell ref="J5:M5"/>
    <mergeCell ref="N5:N6"/>
    <mergeCell ref="F5:F6"/>
    <mergeCell ref="G5:G6"/>
    <mergeCell ref="H5:H6"/>
    <mergeCell ref="A2:O2"/>
    <mergeCell ref="A4:A6"/>
    <mergeCell ref="I4:N4"/>
    <mergeCell ref="O4:O6"/>
    <mergeCell ref="B5:B6"/>
    <mergeCell ref="E5:E6"/>
    <mergeCell ref="I5:I6"/>
    <mergeCell ref="B4:H4"/>
    <mergeCell ref="C5:D5"/>
  </mergeCells>
  <printOptions horizontalCentered="1"/>
  <pageMargins left="0.35433070866141736" right="0.35433070866141736" top="0.984251968503937" bottom="0.984251968503937" header="0.5118110236220472" footer="0.5118110236220472"/>
  <pageSetup firstPageNumber="15" useFirstPageNumber="1" fitToHeight="1" fitToWidth="1" horizontalDpi="600" verticalDpi="600" orientation="landscape" paperSize="9" r:id="rId2"/>
  <headerFooter alignWithMargins="0">
    <oddFooter>&amp;C－ &amp;P －</oddFooter>
  </headerFooter>
  <drawing r:id="rId1"/>
</worksheet>
</file>

<file path=xl/worksheets/sheet10.xml><?xml version="1.0" encoding="utf-8"?>
<worksheet xmlns="http://schemas.openxmlformats.org/spreadsheetml/2006/main" xmlns:r="http://schemas.openxmlformats.org/officeDocument/2006/relationships">
  <dimension ref="A1:G22"/>
  <sheetViews>
    <sheetView showZeros="0" zoomScalePageLayoutView="0" workbookViewId="0" topLeftCell="A10">
      <selection activeCell="B17" sqref="B17"/>
    </sheetView>
  </sheetViews>
  <sheetFormatPr defaultColWidth="6.875" defaultRowHeight="23.25" customHeight="1"/>
  <cols>
    <col min="1" max="1" width="13.00390625" style="41" customWidth="1"/>
    <col min="2" max="2" width="24.25390625" style="41" customWidth="1"/>
    <col min="3" max="5" width="15.00390625" style="41" customWidth="1"/>
    <col min="6" max="254" width="6.875" style="41" customWidth="1"/>
    <col min="255" max="16384" width="6.875" style="41" customWidth="1"/>
  </cols>
  <sheetData>
    <row r="1" s="11" customFormat="1" ht="23.25" customHeight="1">
      <c r="A1" s="9" t="s">
        <v>219</v>
      </c>
    </row>
    <row r="2" spans="1:5" ht="30" customHeight="1">
      <c r="A2" s="233" t="s">
        <v>156</v>
      </c>
      <c r="B2" s="233"/>
      <c r="C2" s="233"/>
      <c r="D2" s="233"/>
      <c r="E2" s="233"/>
    </row>
    <row r="3" spans="1:5" ht="23.25" customHeight="1">
      <c r="A3" s="46" t="s">
        <v>263</v>
      </c>
      <c r="E3" s="51" t="s">
        <v>0</v>
      </c>
    </row>
    <row r="4" spans="1:5" s="52" customFormat="1" ht="28.5">
      <c r="A4" s="42" t="s">
        <v>149</v>
      </c>
      <c r="B4" s="42" t="s">
        <v>85</v>
      </c>
      <c r="C4" s="42" t="s">
        <v>14</v>
      </c>
      <c r="D4" s="42" t="s">
        <v>86</v>
      </c>
      <c r="E4" s="42" t="s">
        <v>87</v>
      </c>
    </row>
    <row r="5" spans="1:5" s="52" customFormat="1" ht="23.25" customHeight="1">
      <c r="A5" s="184"/>
      <c r="B5" s="184" t="s">
        <v>232</v>
      </c>
      <c r="C5" s="139">
        <f>D5+E5</f>
        <v>6792.38</v>
      </c>
      <c r="D5" s="139">
        <f>D6+D18</f>
        <v>6708.46</v>
      </c>
      <c r="E5" s="139">
        <f>E15</f>
        <v>83.92</v>
      </c>
    </row>
    <row r="6" spans="1:5" s="52" customFormat="1" ht="23.25" customHeight="1">
      <c r="A6" s="185" t="s">
        <v>95</v>
      </c>
      <c r="B6" s="186" t="s">
        <v>264</v>
      </c>
      <c r="C6" s="139">
        <f aca="true" t="shared" si="0" ref="C6:C21">D6+E6</f>
        <v>5982.04</v>
      </c>
      <c r="D6" s="139">
        <f>SUM(D7:D14)</f>
        <v>5982.04</v>
      </c>
      <c r="E6" s="139"/>
    </row>
    <row r="7" spans="1:5" s="52" customFormat="1" ht="23.25" customHeight="1">
      <c r="A7" s="185" t="s">
        <v>40</v>
      </c>
      <c r="B7" s="186" t="s">
        <v>265</v>
      </c>
      <c r="C7" s="139">
        <f t="shared" si="0"/>
        <v>1867.82</v>
      </c>
      <c r="D7" s="161">
        <v>1867.82</v>
      </c>
      <c r="E7" s="187"/>
    </row>
    <row r="8" spans="1:5" s="52" customFormat="1" ht="23.25" customHeight="1">
      <c r="A8" s="185" t="s">
        <v>266</v>
      </c>
      <c r="B8" s="186" t="s">
        <v>267</v>
      </c>
      <c r="C8" s="139">
        <f t="shared" si="0"/>
        <v>61.35</v>
      </c>
      <c r="D8" s="161">
        <v>61.35</v>
      </c>
      <c r="E8" s="187"/>
    </row>
    <row r="9" spans="1:5" s="52" customFormat="1" ht="23.25" customHeight="1">
      <c r="A9" s="185" t="s">
        <v>282</v>
      </c>
      <c r="B9" s="56" t="s">
        <v>275</v>
      </c>
      <c r="C9" s="139">
        <f t="shared" si="0"/>
        <v>1127.8</v>
      </c>
      <c r="D9" s="161">
        <v>1127.8</v>
      </c>
      <c r="E9" s="187"/>
    </row>
    <row r="10" spans="1:5" s="52" customFormat="1" ht="23.25" customHeight="1">
      <c r="A10" s="185" t="s">
        <v>283</v>
      </c>
      <c r="B10" s="56" t="s">
        <v>276</v>
      </c>
      <c r="C10" s="139">
        <f t="shared" si="0"/>
        <v>1387.78</v>
      </c>
      <c r="D10" s="161">
        <v>1387.78</v>
      </c>
      <c r="E10" s="187"/>
    </row>
    <row r="11" spans="1:5" s="52" customFormat="1" ht="23.25" customHeight="1">
      <c r="A11" s="185" t="s">
        <v>285</v>
      </c>
      <c r="B11" s="56" t="s">
        <v>284</v>
      </c>
      <c r="C11" s="139">
        <f t="shared" si="0"/>
        <v>695.55</v>
      </c>
      <c r="D11" s="161">
        <v>695.55</v>
      </c>
      <c r="E11" s="187"/>
    </row>
    <row r="12" spans="1:5" s="52" customFormat="1" ht="23.25" customHeight="1">
      <c r="A12" s="185" t="s">
        <v>286</v>
      </c>
      <c r="B12" s="56" t="s">
        <v>277</v>
      </c>
      <c r="C12" s="139">
        <f t="shared" si="0"/>
        <v>232.19</v>
      </c>
      <c r="D12" s="161">
        <v>232.19</v>
      </c>
      <c r="E12" s="187"/>
    </row>
    <row r="13" spans="1:5" s="52" customFormat="1" ht="23.25" customHeight="1">
      <c r="A13" s="185" t="s">
        <v>287</v>
      </c>
      <c r="B13" s="56" t="s">
        <v>294</v>
      </c>
      <c r="C13" s="139">
        <f t="shared" si="0"/>
        <v>56.89</v>
      </c>
      <c r="D13" s="161">
        <v>56.89</v>
      </c>
      <c r="E13" s="187"/>
    </row>
    <row r="14" spans="1:5" s="52" customFormat="1" ht="23.25" customHeight="1">
      <c r="A14" s="161">
        <v>30113</v>
      </c>
      <c r="B14" s="56" t="s">
        <v>278</v>
      </c>
      <c r="C14" s="139">
        <f t="shared" si="0"/>
        <v>552.66</v>
      </c>
      <c r="D14" s="161">
        <v>552.66</v>
      </c>
      <c r="E14" s="187"/>
    </row>
    <row r="15" spans="1:5" s="52" customFormat="1" ht="23.25" customHeight="1">
      <c r="A15" s="185" t="s">
        <v>268</v>
      </c>
      <c r="B15" s="161" t="s">
        <v>269</v>
      </c>
      <c r="C15" s="139">
        <f t="shared" si="0"/>
        <v>83.92</v>
      </c>
      <c r="D15" s="139"/>
      <c r="E15" s="139">
        <f>SUM(E16:E17)</f>
        <v>83.92</v>
      </c>
    </row>
    <row r="16" spans="1:5" s="52" customFormat="1" ht="23.25" customHeight="1">
      <c r="A16" s="161">
        <v>30217</v>
      </c>
      <c r="B16" s="160" t="s">
        <v>279</v>
      </c>
      <c r="C16" s="139">
        <f t="shared" si="0"/>
        <v>1</v>
      </c>
      <c r="D16" s="161"/>
      <c r="E16" s="161">
        <v>1</v>
      </c>
    </row>
    <row r="17" spans="1:5" s="52" customFormat="1" ht="23.25" customHeight="1">
      <c r="A17" s="161">
        <v>30229</v>
      </c>
      <c r="B17" s="160" t="s">
        <v>280</v>
      </c>
      <c r="C17" s="139">
        <f t="shared" si="0"/>
        <v>82.92</v>
      </c>
      <c r="D17" s="161"/>
      <c r="E17" s="161">
        <v>82.92</v>
      </c>
    </row>
    <row r="18" spans="1:5" s="52" customFormat="1" ht="23.25" customHeight="1">
      <c r="A18" s="185" t="s">
        <v>96</v>
      </c>
      <c r="B18" s="186" t="s">
        <v>270</v>
      </c>
      <c r="C18" s="139">
        <f t="shared" si="0"/>
        <v>726.42</v>
      </c>
      <c r="D18" s="139">
        <f>SUM(D19:D21)</f>
        <v>726.42</v>
      </c>
      <c r="E18" s="139"/>
    </row>
    <row r="19" spans="1:5" s="52" customFormat="1" ht="23.25" customHeight="1">
      <c r="A19" s="185" t="s">
        <v>271</v>
      </c>
      <c r="B19" s="186" t="s">
        <v>272</v>
      </c>
      <c r="C19" s="139">
        <f t="shared" si="0"/>
        <v>4.25</v>
      </c>
      <c r="D19" s="161">
        <v>4.25</v>
      </c>
      <c r="E19" s="54"/>
    </row>
    <row r="20" spans="1:5" s="52" customFormat="1" ht="23.25" customHeight="1">
      <c r="A20" s="185" t="s">
        <v>273</v>
      </c>
      <c r="B20" s="186" t="s">
        <v>274</v>
      </c>
      <c r="C20" s="139">
        <f t="shared" si="0"/>
        <v>713.9</v>
      </c>
      <c r="D20" s="161">
        <v>713.9</v>
      </c>
      <c r="E20" s="54"/>
    </row>
    <row r="21" spans="1:5" s="52" customFormat="1" ht="23.25" customHeight="1">
      <c r="A21" s="185" t="s">
        <v>288</v>
      </c>
      <c r="B21" s="56" t="s">
        <v>281</v>
      </c>
      <c r="C21" s="139">
        <f t="shared" si="0"/>
        <v>8.27</v>
      </c>
      <c r="D21" s="161">
        <v>8.27</v>
      </c>
      <c r="E21" s="54"/>
    </row>
    <row r="22" spans="1:7" ht="66.75" customHeight="1">
      <c r="A22" s="234" t="s">
        <v>220</v>
      </c>
      <c r="B22" s="234"/>
      <c r="C22" s="234"/>
      <c r="D22" s="234"/>
      <c r="E22" s="234"/>
      <c r="F22" s="58"/>
      <c r="G22" s="58"/>
    </row>
  </sheetData>
  <sheetProtection/>
  <mergeCells count="2">
    <mergeCell ref="A2:E2"/>
    <mergeCell ref="A22:E22"/>
  </mergeCells>
  <printOptions horizontalCentered="1"/>
  <pageMargins left="0.35433070866141736" right="0.35433070866141736" top="0.984251968503937" bottom="0.984251968503937" header="0.5118110236220472" footer="0.5118110236220472"/>
  <pageSetup firstPageNumber="24" useFirstPageNumber="1" horizontalDpi="600" verticalDpi="600" orientation="portrait" paperSize="9"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IG14"/>
  <sheetViews>
    <sheetView showZeros="0" zoomScalePageLayoutView="0" workbookViewId="0" topLeftCell="A1">
      <selection activeCell="I7" sqref="I7"/>
    </sheetView>
  </sheetViews>
  <sheetFormatPr defaultColWidth="6.875" defaultRowHeight="12.75" customHeight="1"/>
  <cols>
    <col min="1" max="1" width="15.25390625" style="63" customWidth="1"/>
    <col min="2" max="2" width="11.875" style="63" customWidth="1"/>
    <col min="3" max="3" width="10.75390625" style="63" customWidth="1"/>
    <col min="4" max="4" width="10.00390625" style="63" customWidth="1"/>
    <col min="5" max="5" width="8.625" style="63" customWidth="1"/>
    <col min="6" max="6" width="10.625" style="63" customWidth="1"/>
    <col min="7" max="7" width="13.25390625" style="63" customWidth="1"/>
    <col min="8" max="8" width="9.50390625" style="80" customWidth="1"/>
    <col min="9" max="9" width="30.375" style="63" customWidth="1"/>
    <col min="10" max="255" width="6.875" style="63" customWidth="1"/>
    <col min="256" max="16384" width="6.875" style="63" customWidth="1"/>
  </cols>
  <sheetData>
    <row r="1" spans="1:8" s="11" customFormat="1" ht="23.25" customHeight="1">
      <c r="A1" s="9" t="s">
        <v>221</v>
      </c>
      <c r="H1" s="61"/>
    </row>
    <row r="2" spans="1:241" ht="30" customHeight="1">
      <c r="A2" s="242" t="s">
        <v>157</v>
      </c>
      <c r="B2" s="242"/>
      <c r="C2" s="242"/>
      <c r="D2" s="242"/>
      <c r="E2" s="242"/>
      <c r="F2" s="242"/>
      <c r="G2" s="242"/>
      <c r="H2" s="242"/>
      <c r="I2" s="24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row>
    <row r="3" spans="1:241" ht="22.5" customHeight="1">
      <c r="A3" s="64"/>
      <c r="B3" s="62"/>
      <c r="C3" s="62"/>
      <c r="D3" s="243"/>
      <c r="E3" s="243"/>
      <c r="F3" s="243"/>
      <c r="G3" s="244"/>
      <c r="H3" s="65"/>
      <c r="I3" s="66" t="s">
        <v>0</v>
      </c>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row>
    <row r="4" spans="1:241" s="72" customFormat="1" ht="22.5" customHeight="1">
      <c r="A4" s="245" t="s">
        <v>4</v>
      </c>
      <c r="B4" s="68" t="s">
        <v>78</v>
      </c>
      <c r="C4" s="69"/>
      <c r="D4" s="69"/>
      <c r="E4" s="69"/>
      <c r="F4" s="69"/>
      <c r="G4" s="70"/>
      <c r="H4" s="238" t="s">
        <v>97</v>
      </c>
      <c r="I4" s="240" t="s">
        <v>79</v>
      </c>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row>
    <row r="5" spans="1:241" s="72" customFormat="1" ht="22.5" customHeight="1">
      <c r="A5" s="246"/>
      <c r="B5" s="246" t="s">
        <v>5</v>
      </c>
      <c r="C5" s="246" t="s">
        <v>6</v>
      </c>
      <c r="D5" s="246" t="s">
        <v>7</v>
      </c>
      <c r="E5" s="249" t="s">
        <v>80</v>
      </c>
      <c r="F5" s="250"/>
      <c r="G5" s="246" t="s">
        <v>81</v>
      </c>
      <c r="H5" s="239"/>
      <c r="I5" s="24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row>
    <row r="6" spans="1:241" s="72" customFormat="1" ht="28.5">
      <c r="A6" s="247"/>
      <c r="B6" s="248"/>
      <c r="C6" s="248"/>
      <c r="D6" s="248"/>
      <c r="E6" s="67" t="s">
        <v>82</v>
      </c>
      <c r="F6" s="67" t="s">
        <v>83</v>
      </c>
      <c r="G6" s="248"/>
      <c r="H6" s="239"/>
      <c r="I6" s="24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row>
    <row r="7" spans="1:241" ht="36.75" customHeight="1">
      <c r="A7" s="188" t="s">
        <v>289</v>
      </c>
      <c r="B7" s="189">
        <f>C7+D7+G7</f>
        <v>65.5</v>
      </c>
      <c r="C7" s="193">
        <f>1+45</f>
        <v>46</v>
      </c>
      <c r="D7" s="190">
        <f>E7+F7</f>
        <v>17.5</v>
      </c>
      <c r="E7" s="74"/>
      <c r="F7" s="74">
        <v>17.5</v>
      </c>
      <c r="G7" s="74">
        <v>2</v>
      </c>
      <c r="H7" s="192">
        <f>(B7-72.5)/72.5</f>
        <v>-0.09655172413793103</v>
      </c>
      <c r="I7" s="199" t="s">
        <v>333</v>
      </c>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row>
    <row r="8" spans="1:9" ht="36.75" customHeight="1">
      <c r="A8" s="73"/>
      <c r="B8" s="74"/>
      <c r="C8" s="75"/>
      <c r="D8" s="76"/>
      <c r="E8" s="74"/>
      <c r="F8" s="74"/>
      <c r="G8" s="74"/>
      <c r="H8" s="77"/>
      <c r="I8" s="78"/>
    </row>
    <row r="9" spans="1:9" ht="36.75" customHeight="1">
      <c r="A9" s="73"/>
      <c r="B9" s="74"/>
      <c r="C9" s="75"/>
      <c r="D9" s="76"/>
      <c r="E9" s="74"/>
      <c r="F9" s="74"/>
      <c r="G9" s="74"/>
      <c r="H9" s="77"/>
      <c r="I9" s="78"/>
    </row>
    <row r="10" spans="1:9" ht="36.75" customHeight="1">
      <c r="A10" s="73"/>
      <c r="B10" s="74"/>
      <c r="C10" s="75"/>
      <c r="D10" s="76"/>
      <c r="E10" s="74"/>
      <c r="F10" s="74"/>
      <c r="G10" s="74"/>
      <c r="H10" s="77"/>
      <c r="I10" s="78"/>
    </row>
    <row r="11" spans="1:9" ht="33.75" customHeight="1">
      <c r="A11" s="237" t="s">
        <v>151</v>
      </c>
      <c r="B11" s="237"/>
      <c r="C11" s="237"/>
      <c r="D11" s="237"/>
      <c r="E11" s="237"/>
      <c r="F11" s="237"/>
      <c r="G11" s="237"/>
      <c r="H11" s="237"/>
      <c r="I11" s="237"/>
    </row>
    <row r="12" spans="1:7" ht="19.5" customHeight="1">
      <c r="A12" s="79"/>
      <c r="B12" s="79"/>
      <c r="C12" s="79"/>
      <c r="D12" s="79"/>
      <c r="E12" s="79"/>
      <c r="F12" s="79"/>
      <c r="G12" s="79"/>
    </row>
    <row r="13" spans="1:7" ht="19.5" customHeight="1">
      <c r="A13" s="81"/>
      <c r="B13" s="81"/>
      <c r="C13" s="81"/>
      <c r="D13" s="81"/>
      <c r="E13" s="81"/>
      <c r="F13" s="81"/>
      <c r="G13" s="81"/>
    </row>
    <row r="14" spans="1:7" ht="12.75" customHeight="1">
      <c r="A14" s="81"/>
      <c r="B14" s="81"/>
      <c r="C14" s="81"/>
      <c r="D14" s="81"/>
      <c r="E14" s="81"/>
      <c r="F14" s="81"/>
      <c r="G14" s="81"/>
    </row>
  </sheetData>
  <sheetProtection/>
  <mergeCells count="11">
    <mergeCell ref="A11:I11"/>
    <mergeCell ref="H4:H6"/>
    <mergeCell ref="I4:I6"/>
    <mergeCell ref="A2:I2"/>
    <mergeCell ref="D3:G3"/>
    <mergeCell ref="A4:A6"/>
    <mergeCell ref="B5:B6"/>
    <mergeCell ref="C5:C6"/>
    <mergeCell ref="D5:D6"/>
    <mergeCell ref="E5:F5"/>
    <mergeCell ref="G5:G6"/>
  </mergeCells>
  <printOptions horizontalCentered="1"/>
  <pageMargins left="0.35433070866141736" right="0.35433070866141736" top="0.984251968503937" bottom="0.984251968503937" header="0.5118110236220472" footer="0.5118110236220472"/>
  <pageSetup firstPageNumber="25" useFirstPageNumber="1" horizontalDpi="600" verticalDpi="600" orientation="landscape" paperSize="9"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E17"/>
  <sheetViews>
    <sheetView showZeros="0" zoomScalePageLayoutView="0" workbookViewId="0" topLeftCell="A1">
      <selection activeCell="A20" sqref="A20:IV20"/>
    </sheetView>
  </sheetViews>
  <sheetFormatPr defaultColWidth="6.875" defaultRowHeight="23.25" customHeight="1"/>
  <cols>
    <col min="1" max="1" width="13.875" style="41" customWidth="1"/>
    <col min="2" max="2" width="28.125" style="41" customWidth="1"/>
    <col min="3" max="3" width="18.50390625" style="41" customWidth="1"/>
    <col min="4" max="4" width="28.875" style="41" customWidth="1"/>
    <col min="5" max="5" width="30.125" style="41" customWidth="1"/>
    <col min="6" max="254" width="6.875" style="41" customWidth="1"/>
    <col min="255" max="16384" width="6.875" style="41" customWidth="1"/>
  </cols>
  <sheetData>
    <row r="1" s="11" customFormat="1" ht="23.25" customHeight="1">
      <c r="A1" s="9" t="s">
        <v>148</v>
      </c>
    </row>
    <row r="2" spans="1:5" ht="30" customHeight="1">
      <c r="A2" s="233" t="s">
        <v>158</v>
      </c>
      <c r="B2" s="233"/>
      <c r="C2" s="233"/>
      <c r="D2" s="233"/>
      <c r="E2" s="233"/>
    </row>
    <row r="3" spans="1:5" ht="23.25" customHeight="1">
      <c r="A3" s="46" t="s">
        <v>263</v>
      </c>
      <c r="E3" s="51" t="s">
        <v>0</v>
      </c>
    </row>
    <row r="4" spans="1:5" s="83" customFormat="1" ht="21.75" customHeight="1">
      <c r="A4" s="221" t="s">
        <v>73</v>
      </c>
      <c r="B4" s="221" t="s">
        <v>88</v>
      </c>
      <c r="C4" s="251" t="s">
        <v>159</v>
      </c>
      <c r="D4" s="252"/>
      <c r="E4" s="252"/>
    </row>
    <row r="5" spans="1:5" s="83" customFormat="1" ht="21.75" customHeight="1">
      <c r="A5" s="222"/>
      <c r="B5" s="222"/>
      <c r="C5" s="35" t="s">
        <v>1</v>
      </c>
      <c r="D5" s="35" t="s">
        <v>2</v>
      </c>
      <c r="E5" s="42" t="s">
        <v>3</v>
      </c>
    </row>
    <row r="6" spans="1:5" s="52" customFormat="1" ht="23.25" customHeight="1">
      <c r="A6" s="37"/>
      <c r="B6" s="59" t="s">
        <v>84</v>
      </c>
      <c r="C6" s="7">
        <f>D6+E6</f>
        <v>0</v>
      </c>
      <c r="D6" s="60"/>
      <c r="E6" s="57"/>
    </row>
    <row r="7" spans="1:5" ht="23.25" customHeight="1">
      <c r="A7" s="37"/>
      <c r="B7" s="93" t="s">
        <v>297</v>
      </c>
      <c r="C7" s="7">
        <f aca="true" t="shared" si="0" ref="C7:C15">D7+E7</f>
        <v>0</v>
      </c>
      <c r="D7" s="39"/>
      <c r="E7" s="39"/>
    </row>
    <row r="8" spans="1:5" ht="23.25" customHeight="1">
      <c r="A8" s="37"/>
      <c r="B8" s="50"/>
      <c r="C8" s="7">
        <f t="shared" si="0"/>
        <v>0</v>
      </c>
      <c r="D8" s="39"/>
      <c r="E8" s="39"/>
    </row>
    <row r="9" spans="1:5" ht="23.25" customHeight="1">
      <c r="A9" s="37"/>
      <c r="B9" s="53"/>
      <c r="C9" s="7">
        <f t="shared" si="0"/>
        <v>0</v>
      </c>
      <c r="D9" s="39"/>
      <c r="E9" s="39"/>
    </row>
    <row r="10" spans="1:5" ht="23.25" customHeight="1">
      <c r="A10" s="38"/>
      <c r="B10" s="38"/>
      <c r="C10" s="7">
        <f t="shared" si="0"/>
        <v>0</v>
      </c>
      <c r="D10" s="39"/>
      <c r="E10" s="39"/>
    </row>
    <row r="11" spans="1:5" ht="23.25" customHeight="1">
      <c r="A11" s="39"/>
      <c r="B11" s="39"/>
      <c r="C11" s="7">
        <f t="shared" si="0"/>
        <v>0</v>
      </c>
      <c r="D11" s="39"/>
      <c r="E11" s="39"/>
    </row>
    <row r="12" spans="1:5" ht="23.25" customHeight="1">
      <c r="A12" s="39"/>
      <c r="B12" s="39"/>
      <c r="C12" s="7">
        <f t="shared" si="0"/>
        <v>0</v>
      </c>
      <c r="D12" s="39"/>
      <c r="E12" s="39"/>
    </row>
    <row r="13" spans="1:5" ht="23.25" customHeight="1">
      <c r="A13" s="39"/>
      <c r="B13" s="39"/>
      <c r="C13" s="7">
        <f t="shared" si="0"/>
        <v>0</v>
      </c>
      <c r="D13" s="39"/>
      <c r="E13" s="39"/>
    </row>
    <row r="14" spans="1:5" ht="23.25" customHeight="1">
      <c r="A14" s="39"/>
      <c r="B14" s="39"/>
      <c r="C14" s="7">
        <f t="shared" si="0"/>
        <v>0</v>
      </c>
      <c r="D14" s="39"/>
      <c r="E14" s="39"/>
    </row>
    <row r="15" spans="1:5" ht="23.25" customHeight="1">
      <c r="A15" s="39"/>
      <c r="B15" s="39"/>
      <c r="C15" s="7">
        <f t="shared" si="0"/>
        <v>0</v>
      </c>
      <c r="D15" s="39"/>
      <c r="E15" s="39"/>
    </row>
    <row r="16" spans="1:5" ht="29.25" customHeight="1">
      <c r="A16" s="234" t="s">
        <v>222</v>
      </c>
      <c r="B16" s="234"/>
      <c r="C16" s="234"/>
      <c r="D16" s="234"/>
      <c r="E16" s="234"/>
    </row>
    <row r="17" spans="1:5" ht="19.5" customHeight="1">
      <c r="A17" s="236"/>
      <c r="B17" s="236"/>
      <c r="C17" s="236"/>
      <c r="D17" s="236"/>
      <c r="E17" s="236"/>
    </row>
  </sheetData>
  <sheetProtection/>
  <mergeCells count="6">
    <mergeCell ref="A2:E2"/>
    <mergeCell ref="A16:E16"/>
    <mergeCell ref="A17:E17"/>
    <mergeCell ref="A4:A5"/>
    <mergeCell ref="B4:B5"/>
    <mergeCell ref="C4:E4"/>
  </mergeCells>
  <printOptions horizontalCentered="1"/>
  <pageMargins left="0.35433070866141736" right="0.35433070866141736" top="0.984251968503937" bottom="0.984251968503937" header="0.5118110236220472" footer="0.5118110236220472"/>
  <pageSetup firstPageNumber="26" useFirstPageNumber="1" horizontalDpi="600" verticalDpi="600" orientation="landscape" paperSize="9" r:id="rId1"/>
  <headerFooter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I21"/>
  <sheetViews>
    <sheetView showZeros="0" zoomScalePageLayoutView="0" workbookViewId="0" topLeftCell="A1">
      <pane xSplit="1" ySplit="6" topLeftCell="B7" activePane="bottomRight" state="frozen"/>
      <selection pane="topLeft" activeCell="A14" sqref="A14:O14"/>
      <selection pane="topRight" activeCell="A14" sqref="A14:O14"/>
      <selection pane="bottomLeft" activeCell="A14" sqref="A14:O14"/>
      <selection pane="bottomRight" activeCell="M17" sqref="M17"/>
    </sheetView>
  </sheetViews>
  <sheetFormatPr defaultColWidth="6.875" defaultRowHeight="23.25" customHeight="1"/>
  <cols>
    <col min="1" max="1" width="14.125" style="0" customWidth="1"/>
    <col min="2" max="8" width="10.625" style="0" customWidth="1"/>
    <col min="9" max="252" width="6.875" style="0" customWidth="1"/>
  </cols>
  <sheetData>
    <row r="1" s="11" customFormat="1" ht="23.25" customHeight="1">
      <c r="A1" s="9" t="s">
        <v>98</v>
      </c>
    </row>
    <row r="2" spans="1:8" ht="23.25" customHeight="1">
      <c r="A2" s="253" t="s">
        <v>194</v>
      </c>
      <c r="B2" s="253"/>
      <c r="C2" s="253"/>
      <c r="D2" s="253"/>
      <c r="E2" s="253"/>
      <c r="F2" s="253"/>
      <c r="G2" s="253"/>
      <c r="H2" s="253"/>
    </row>
    <row r="3" spans="1:8" ht="13.5" customHeight="1">
      <c r="A3" s="82"/>
      <c r="B3" s="82"/>
      <c r="C3" s="82"/>
      <c r="D3" s="82"/>
      <c r="E3" s="82"/>
      <c r="F3" s="82"/>
      <c r="G3" s="82"/>
      <c r="H3" s="82"/>
    </row>
    <row r="4" spans="1:8" s="84" customFormat="1" ht="23.25" customHeight="1">
      <c r="A4" s="8" t="s">
        <v>210</v>
      </c>
      <c r="B4" s="263" t="s">
        <v>290</v>
      </c>
      <c r="C4" s="264"/>
      <c r="D4" s="264"/>
      <c r="E4" s="264"/>
      <c r="F4" s="264"/>
      <c r="G4" s="264"/>
      <c r="H4" s="265"/>
    </row>
    <row r="5" spans="1:9" s="4" customFormat="1" ht="23.25" customHeight="1">
      <c r="A5" s="259" t="s">
        <v>211</v>
      </c>
      <c r="B5" s="262" t="s">
        <v>195</v>
      </c>
      <c r="C5" s="262" t="s">
        <v>196</v>
      </c>
      <c r="D5" s="262"/>
      <c r="E5" s="262"/>
      <c r="F5" s="262"/>
      <c r="G5" s="262" t="s">
        <v>197</v>
      </c>
      <c r="H5" s="262"/>
      <c r="I5" s="84"/>
    </row>
    <row r="6" spans="1:9" s="4" customFormat="1" ht="47.25" customHeight="1">
      <c r="A6" s="260"/>
      <c r="B6" s="262"/>
      <c r="C6" s="1" t="s">
        <v>209</v>
      </c>
      <c r="D6" s="1" t="s">
        <v>207</v>
      </c>
      <c r="E6" s="1" t="s">
        <v>208</v>
      </c>
      <c r="F6" s="1" t="s">
        <v>198</v>
      </c>
      <c r="G6" s="1" t="s">
        <v>2</v>
      </c>
      <c r="H6" s="1" t="s">
        <v>3</v>
      </c>
      <c r="I6" s="84"/>
    </row>
    <row r="7" spans="1:8" s="4" customFormat="1" ht="50.25" customHeight="1">
      <c r="A7" s="261"/>
      <c r="B7" s="191">
        <f>SUM(C7:F7)</f>
        <v>11805.33</v>
      </c>
      <c r="C7" s="191">
        <v>6945.28</v>
      </c>
      <c r="D7" s="191">
        <v>0</v>
      </c>
      <c r="E7" s="191">
        <v>3366.06</v>
      </c>
      <c r="F7" s="191">
        <v>1493.99</v>
      </c>
      <c r="G7" s="85">
        <v>8366.68</v>
      </c>
      <c r="H7" s="85">
        <v>3438.65</v>
      </c>
    </row>
    <row r="8" spans="1:8" s="4" customFormat="1" ht="59.25" customHeight="1">
      <c r="A8" s="5" t="s">
        <v>199</v>
      </c>
      <c r="B8" s="257" t="s">
        <v>299</v>
      </c>
      <c r="C8" s="257"/>
      <c r="D8" s="257"/>
      <c r="E8" s="257"/>
      <c r="F8" s="257"/>
      <c r="G8" s="257"/>
      <c r="H8" s="257"/>
    </row>
    <row r="9" spans="1:8" s="4" customFormat="1" ht="30" customHeight="1">
      <c r="A9" s="254" t="s">
        <v>200</v>
      </c>
      <c r="B9" s="266" t="s">
        <v>300</v>
      </c>
      <c r="C9" s="267"/>
      <c r="D9" s="267"/>
      <c r="E9" s="267"/>
      <c r="F9" s="267"/>
      <c r="G9" s="267"/>
      <c r="H9" s="268"/>
    </row>
    <row r="10" spans="1:8" s="4" customFormat="1" ht="30" customHeight="1">
      <c r="A10" s="255"/>
      <c r="B10" s="266" t="s">
        <v>301</v>
      </c>
      <c r="C10" s="267"/>
      <c r="D10" s="267"/>
      <c r="E10" s="267"/>
      <c r="F10" s="267"/>
      <c r="G10" s="267"/>
      <c r="H10" s="268"/>
    </row>
    <row r="11" spans="1:8" s="4" customFormat="1" ht="30" customHeight="1">
      <c r="A11" s="255"/>
      <c r="B11" s="266" t="s">
        <v>302</v>
      </c>
      <c r="C11" s="267"/>
      <c r="D11" s="267"/>
      <c r="E11" s="267"/>
      <c r="F11" s="267"/>
      <c r="G11" s="267"/>
      <c r="H11" s="268"/>
    </row>
    <row r="12" spans="1:8" s="4" customFormat="1" ht="30" customHeight="1">
      <c r="A12" s="255"/>
      <c r="B12" s="266" t="s">
        <v>303</v>
      </c>
      <c r="C12" s="267"/>
      <c r="D12" s="267"/>
      <c r="E12" s="267"/>
      <c r="F12" s="267"/>
      <c r="G12" s="267"/>
      <c r="H12" s="268"/>
    </row>
    <row r="13" spans="1:8" s="4" customFormat="1" ht="30" customHeight="1">
      <c r="A13" s="256"/>
      <c r="B13" s="258" t="s">
        <v>304</v>
      </c>
      <c r="C13" s="258"/>
      <c r="D13" s="258"/>
      <c r="E13" s="258"/>
      <c r="F13" s="258"/>
      <c r="G13" s="258"/>
      <c r="H13" s="258"/>
    </row>
    <row r="14" spans="1:8" s="4" customFormat="1" ht="30" customHeight="1">
      <c r="A14" s="254" t="s">
        <v>212</v>
      </c>
      <c r="B14" s="275" t="s">
        <v>298</v>
      </c>
      <c r="C14" s="258" t="s">
        <v>305</v>
      </c>
      <c r="D14" s="258"/>
      <c r="E14" s="258"/>
      <c r="F14" s="258"/>
      <c r="G14" s="258"/>
      <c r="H14" s="258"/>
    </row>
    <row r="15" spans="1:8" s="4" customFormat="1" ht="30" customHeight="1">
      <c r="A15" s="255"/>
      <c r="B15" s="276"/>
      <c r="C15" s="269" t="s">
        <v>306</v>
      </c>
      <c r="D15" s="270"/>
      <c r="E15" s="270"/>
      <c r="F15" s="270"/>
      <c r="G15" s="270"/>
      <c r="H15" s="271"/>
    </row>
    <row r="16" spans="1:8" s="4" customFormat="1" ht="30" customHeight="1">
      <c r="A16" s="255"/>
      <c r="B16" s="276"/>
      <c r="C16" s="272" t="s">
        <v>307</v>
      </c>
      <c r="D16" s="273"/>
      <c r="E16" s="273"/>
      <c r="F16" s="273"/>
      <c r="G16" s="273"/>
      <c r="H16" s="274"/>
    </row>
    <row r="17" spans="1:8" s="4" customFormat="1" ht="30" customHeight="1">
      <c r="A17" s="255"/>
      <c r="B17" s="277"/>
      <c r="C17" s="272" t="s">
        <v>308</v>
      </c>
      <c r="D17" s="273"/>
      <c r="E17" s="273"/>
      <c r="F17" s="273"/>
      <c r="G17" s="273"/>
      <c r="H17" s="274"/>
    </row>
    <row r="18" spans="1:8" s="4" customFormat="1" ht="30" customHeight="1">
      <c r="A18" s="255"/>
      <c r="B18" s="275" t="s">
        <v>309</v>
      </c>
      <c r="C18" s="272" t="s">
        <v>310</v>
      </c>
      <c r="D18" s="273"/>
      <c r="E18" s="273"/>
      <c r="F18" s="273"/>
      <c r="G18" s="273"/>
      <c r="H18" s="274"/>
    </row>
    <row r="19" spans="1:8" s="4" customFormat="1" ht="30" customHeight="1">
      <c r="A19" s="255"/>
      <c r="B19" s="276"/>
      <c r="C19" s="269" t="s">
        <v>311</v>
      </c>
      <c r="D19" s="270"/>
      <c r="E19" s="270"/>
      <c r="F19" s="270"/>
      <c r="G19" s="270"/>
      <c r="H19" s="271"/>
    </row>
    <row r="20" spans="1:8" s="4" customFormat="1" ht="30" customHeight="1">
      <c r="A20" s="255"/>
      <c r="B20" s="276"/>
      <c r="C20" s="269" t="s">
        <v>312</v>
      </c>
      <c r="D20" s="270"/>
      <c r="E20" s="270"/>
      <c r="F20" s="270"/>
      <c r="G20" s="270"/>
      <c r="H20" s="271"/>
    </row>
    <row r="21" spans="1:8" s="4" customFormat="1" ht="30" customHeight="1">
      <c r="A21" s="256"/>
      <c r="B21" s="277"/>
      <c r="C21" s="258" t="s">
        <v>313</v>
      </c>
      <c r="D21" s="258"/>
      <c r="E21" s="258"/>
      <c r="F21" s="258"/>
      <c r="G21" s="258"/>
      <c r="H21" s="258"/>
    </row>
  </sheetData>
  <sheetProtection/>
  <mergeCells count="24">
    <mergeCell ref="C20:H20"/>
    <mergeCell ref="C17:H17"/>
    <mergeCell ref="C18:H18"/>
    <mergeCell ref="B14:B17"/>
    <mergeCell ref="C15:H15"/>
    <mergeCell ref="C16:H16"/>
    <mergeCell ref="C19:H19"/>
    <mergeCell ref="B18:B21"/>
    <mergeCell ref="A2:H2"/>
    <mergeCell ref="A14:A21"/>
    <mergeCell ref="B8:H8"/>
    <mergeCell ref="B13:H13"/>
    <mergeCell ref="C14:H14"/>
    <mergeCell ref="C21:H21"/>
    <mergeCell ref="A5:A7"/>
    <mergeCell ref="B5:B6"/>
    <mergeCell ref="C5:F5"/>
    <mergeCell ref="B4:H4"/>
    <mergeCell ref="B9:H9"/>
    <mergeCell ref="G5:H5"/>
    <mergeCell ref="A9:A13"/>
    <mergeCell ref="B10:H10"/>
    <mergeCell ref="B12:H12"/>
    <mergeCell ref="B11:H11"/>
  </mergeCells>
  <printOptions horizontalCentered="1"/>
  <pageMargins left="0.35433070866141736" right="0.35433070866141736" top="0.984251968503937" bottom="0.984251968503937" header="0.5118110236220472" footer="0.5118110236220472"/>
  <pageSetup firstPageNumber="27" useFirstPageNumber="1" horizontalDpi="600" verticalDpi="600" orientation="portrait" paperSize="9" scale="95" r:id="rId1"/>
  <headerFooter alignWithMargins="0">
    <oddFooter>&amp;C－ &amp;P －</oddFooter>
  </headerFooter>
</worksheet>
</file>

<file path=xl/worksheets/sheet14.xml><?xml version="1.0" encoding="utf-8"?>
<worksheet xmlns="http://schemas.openxmlformats.org/spreadsheetml/2006/main" xmlns:r="http://schemas.openxmlformats.org/officeDocument/2006/relationships">
  <dimension ref="A1:H24"/>
  <sheetViews>
    <sheetView showZeros="0" zoomScalePageLayoutView="0" workbookViewId="0" topLeftCell="A1">
      <selection activeCell="I9" sqref="I9"/>
    </sheetView>
  </sheetViews>
  <sheetFormatPr defaultColWidth="9.00390625" defaultRowHeight="14.25"/>
  <cols>
    <col min="1" max="1" width="12.50390625" style="0" customWidth="1"/>
    <col min="5" max="5" width="11.00390625" style="0" customWidth="1"/>
    <col min="8" max="8" width="10.625" style="0" customWidth="1"/>
  </cols>
  <sheetData>
    <row r="1" s="11" customFormat="1" ht="23.25" customHeight="1">
      <c r="A1" s="9" t="s">
        <v>223</v>
      </c>
    </row>
    <row r="2" spans="1:8" ht="27.75">
      <c r="A2" s="279" t="s">
        <v>192</v>
      </c>
      <c r="B2" s="279"/>
      <c r="C2" s="279"/>
      <c r="D2" s="279"/>
      <c r="E2" s="279"/>
      <c r="F2" s="279"/>
      <c r="G2" s="279"/>
      <c r="H2" s="279"/>
    </row>
    <row r="3" spans="1:4" ht="20.25" customHeight="1">
      <c r="A3" s="86" t="s">
        <v>193</v>
      </c>
      <c r="B3" s="280"/>
      <c r="C3" s="280"/>
      <c r="D3" s="280"/>
    </row>
    <row r="4" spans="1:8" s="84" customFormat="1" ht="24.75" customHeight="1">
      <c r="A4" s="5" t="s">
        <v>164</v>
      </c>
      <c r="B4" s="5"/>
      <c r="C4" s="278" t="s">
        <v>165</v>
      </c>
      <c r="D4" s="278"/>
      <c r="E4" s="278" t="s">
        <v>166</v>
      </c>
      <c r="F4" s="278"/>
      <c r="G4" s="278"/>
      <c r="H4" s="278"/>
    </row>
    <row r="5" spans="1:8" s="84" customFormat="1" ht="24.75" customHeight="1">
      <c r="A5" s="5" t="s">
        <v>167</v>
      </c>
      <c r="B5" s="5"/>
      <c r="C5" s="278" t="s">
        <v>168</v>
      </c>
      <c r="D5" s="278"/>
      <c r="E5" s="278"/>
      <c r="F5" s="278"/>
      <c r="G5" s="278"/>
      <c r="H5" s="278"/>
    </row>
    <row r="6" spans="1:8" s="84" customFormat="1" ht="49.5" customHeight="1">
      <c r="A6" s="5" t="s">
        <v>169</v>
      </c>
      <c r="B6" s="278"/>
      <c r="C6" s="278"/>
      <c r="D6" s="278"/>
      <c r="E6" s="278"/>
      <c r="F6" s="278"/>
      <c r="G6" s="278"/>
      <c r="H6" s="278"/>
    </row>
    <row r="7" spans="1:8" s="84" customFormat="1" ht="24.75" customHeight="1">
      <c r="A7" s="5" t="s">
        <v>170</v>
      </c>
      <c r="B7" s="278"/>
      <c r="C7" s="278"/>
      <c r="D7" s="278"/>
      <c r="E7" s="278"/>
      <c r="F7" s="278"/>
      <c r="G7" s="278"/>
      <c r="H7" s="278"/>
    </row>
    <row r="8" spans="1:8" s="84" customFormat="1" ht="24.75" customHeight="1">
      <c r="A8" s="278" t="s">
        <v>201</v>
      </c>
      <c r="B8" s="278" t="s">
        <v>171</v>
      </c>
      <c r="C8" s="278"/>
      <c r="D8" s="278" t="s">
        <v>172</v>
      </c>
      <c r="E8" s="278"/>
      <c r="F8" s="278"/>
      <c r="G8" s="278" t="s">
        <v>173</v>
      </c>
      <c r="H8" s="278"/>
    </row>
    <row r="9" spans="1:8" s="84" customFormat="1" ht="24.75" customHeight="1">
      <c r="A9" s="278"/>
      <c r="B9" s="278" t="s">
        <v>174</v>
      </c>
      <c r="C9" s="278"/>
      <c r="D9" s="278"/>
      <c r="E9" s="278"/>
      <c r="F9" s="278"/>
      <c r="G9" s="278"/>
      <c r="H9" s="278"/>
    </row>
    <row r="10" spans="1:8" s="84" customFormat="1" ht="24.75" customHeight="1">
      <c r="A10" s="278"/>
      <c r="B10" s="278" t="s">
        <v>175</v>
      </c>
      <c r="C10" s="278"/>
      <c r="D10" s="278"/>
      <c r="E10" s="278"/>
      <c r="F10" s="278"/>
      <c r="G10" s="278"/>
      <c r="H10" s="278"/>
    </row>
    <row r="11" spans="1:8" s="84" customFormat="1" ht="24.75" customHeight="1">
      <c r="A11" s="278"/>
      <c r="B11" s="278" t="s">
        <v>176</v>
      </c>
      <c r="C11" s="278"/>
      <c r="D11" s="278"/>
      <c r="E11" s="278"/>
      <c r="F11" s="278"/>
      <c r="G11" s="278"/>
      <c r="H11" s="278"/>
    </row>
    <row r="12" spans="1:8" s="84" customFormat="1" ht="45" customHeight="1">
      <c r="A12" s="5" t="s">
        <v>202</v>
      </c>
      <c r="B12" s="278"/>
      <c r="C12" s="278"/>
      <c r="D12" s="278"/>
      <c r="E12" s="278"/>
      <c r="F12" s="278"/>
      <c r="G12" s="278"/>
      <c r="H12" s="278"/>
    </row>
    <row r="13" spans="1:8" s="84" customFormat="1" ht="45" customHeight="1">
      <c r="A13" s="5" t="s">
        <v>203</v>
      </c>
      <c r="B13" s="278"/>
      <c r="C13" s="278"/>
      <c r="D13" s="278"/>
      <c r="E13" s="278"/>
      <c r="F13" s="278"/>
      <c r="G13" s="278"/>
      <c r="H13" s="278"/>
    </row>
    <row r="14" spans="1:8" s="84" customFormat="1" ht="24.75" customHeight="1">
      <c r="A14" s="278" t="s">
        <v>204</v>
      </c>
      <c r="B14" s="5" t="s">
        <v>177</v>
      </c>
      <c r="C14" s="278" t="s">
        <v>178</v>
      </c>
      <c r="D14" s="278"/>
      <c r="E14" s="5" t="s">
        <v>179</v>
      </c>
      <c r="F14" s="278" t="s">
        <v>180</v>
      </c>
      <c r="G14" s="278"/>
      <c r="H14" s="5" t="s">
        <v>181</v>
      </c>
    </row>
    <row r="15" spans="1:8" s="84" customFormat="1" ht="24.75" customHeight="1">
      <c r="A15" s="278"/>
      <c r="B15" s="278" t="s">
        <v>182</v>
      </c>
      <c r="C15" s="278" t="s">
        <v>183</v>
      </c>
      <c r="D15" s="278"/>
      <c r="E15" s="5"/>
      <c r="F15" s="278"/>
      <c r="G15" s="278"/>
      <c r="H15" s="5"/>
    </row>
    <row r="16" spans="1:8" s="84" customFormat="1" ht="24.75" customHeight="1">
      <c r="A16" s="278"/>
      <c r="B16" s="278"/>
      <c r="C16" s="278" t="s">
        <v>184</v>
      </c>
      <c r="D16" s="278"/>
      <c r="E16" s="5"/>
      <c r="F16" s="278"/>
      <c r="G16" s="278"/>
      <c r="H16" s="5"/>
    </row>
    <row r="17" spans="1:8" s="84" customFormat="1" ht="24.75" customHeight="1">
      <c r="A17" s="278"/>
      <c r="B17" s="278"/>
      <c r="C17" s="278" t="s">
        <v>185</v>
      </c>
      <c r="D17" s="278"/>
      <c r="E17" s="5"/>
      <c r="F17" s="278"/>
      <c r="G17" s="278"/>
      <c r="H17" s="5"/>
    </row>
    <row r="18" spans="1:8" s="84" customFormat="1" ht="24.75" customHeight="1">
      <c r="A18" s="278"/>
      <c r="B18" s="278"/>
      <c r="C18" s="278" t="s">
        <v>186</v>
      </c>
      <c r="D18" s="278"/>
      <c r="E18" s="5"/>
      <c r="F18" s="278"/>
      <c r="G18" s="278"/>
      <c r="H18" s="5"/>
    </row>
    <row r="19" spans="1:8" s="84" customFormat="1" ht="24.75" customHeight="1">
      <c r="A19" s="278"/>
      <c r="B19" s="278" t="s">
        <v>187</v>
      </c>
      <c r="C19" s="278" t="s">
        <v>188</v>
      </c>
      <c r="D19" s="278"/>
      <c r="E19" s="5"/>
      <c r="F19" s="278"/>
      <c r="G19" s="278"/>
      <c r="H19" s="5"/>
    </row>
    <row r="20" spans="1:8" s="84" customFormat="1" ht="24.75" customHeight="1">
      <c r="A20" s="278"/>
      <c r="B20" s="278"/>
      <c r="C20" s="278" t="s">
        <v>189</v>
      </c>
      <c r="D20" s="278"/>
      <c r="E20" s="5"/>
      <c r="F20" s="278"/>
      <c r="G20" s="278"/>
      <c r="H20" s="5"/>
    </row>
    <row r="21" spans="1:8" s="84" customFormat="1" ht="24.75" customHeight="1">
      <c r="A21" s="278"/>
      <c r="B21" s="278"/>
      <c r="C21" s="278" t="s">
        <v>190</v>
      </c>
      <c r="D21" s="278"/>
      <c r="E21" s="5"/>
      <c r="F21" s="278"/>
      <c r="G21" s="278"/>
      <c r="H21" s="5"/>
    </row>
    <row r="22" spans="1:8" s="84" customFormat="1" ht="24.75" customHeight="1">
      <c r="A22" s="278"/>
      <c r="B22" s="278"/>
      <c r="C22" s="278" t="s">
        <v>191</v>
      </c>
      <c r="D22" s="278"/>
      <c r="E22" s="5"/>
      <c r="F22" s="278"/>
      <c r="G22" s="278"/>
      <c r="H22" s="5"/>
    </row>
    <row r="23" spans="1:8" s="84" customFormat="1" ht="30" customHeight="1">
      <c r="A23" s="278"/>
      <c r="B23" s="278"/>
      <c r="C23" s="278" t="s">
        <v>205</v>
      </c>
      <c r="D23" s="278"/>
      <c r="E23" s="5"/>
      <c r="F23" s="278"/>
      <c r="G23" s="278"/>
      <c r="H23" s="5"/>
    </row>
    <row r="24" spans="1:8" s="84" customFormat="1" ht="45" customHeight="1">
      <c r="A24" s="5" t="s">
        <v>206</v>
      </c>
      <c r="B24" s="278"/>
      <c r="C24" s="278"/>
      <c r="D24" s="278"/>
      <c r="E24" s="278"/>
      <c r="F24" s="278"/>
      <c r="G24" s="278"/>
      <c r="H24" s="278"/>
    </row>
    <row r="25" s="4" customFormat="1" ht="14.25"/>
    <row r="26" s="4" customFormat="1" ht="14.25"/>
    <row r="27" s="4" customFormat="1" ht="14.25"/>
  </sheetData>
  <sheetProtection/>
  <mergeCells count="51">
    <mergeCell ref="A2:H2"/>
    <mergeCell ref="B3:D3"/>
    <mergeCell ref="A14:A23"/>
    <mergeCell ref="C14:D14"/>
    <mergeCell ref="F14:G14"/>
    <mergeCell ref="B15:B18"/>
    <mergeCell ref="C16:D16"/>
    <mergeCell ref="F16:G16"/>
    <mergeCell ref="F22:G22"/>
    <mergeCell ref="C23:D23"/>
    <mergeCell ref="C17:D17"/>
    <mergeCell ref="F17:G17"/>
    <mergeCell ref="C15:D15"/>
    <mergeCell ref="F15:G15"/>
    <mergeCell ref="B12:C12"/>
    <mergeCell ref="D12:F12"/>
    <mergeCell ref="B24:H24"/>
    <mergeCell ref="C18:D18"/>
    <mergeCell ref="F18:G18"/>
    <mergeCell ref="B19:B23"/>
    <mergeCell ref="C19:D19"/>
    <mergeCell ref="F19:G19"/>
    <mergeCell ref="C20:D20"/>
    <mergeCell ref="F20:G20"/>
    <mergeCell ref="F23:G23"/>
    <mergeCell ref="C22:D22"/>
    <mergeCell ref="C21:D21"/>
    <mergeCell ref="F21:G21"/>
    <mergeCell ref="G12:H12"/>
    <mergeCell ref="B13:C13"/>
    <mergeCell ref="D13:F13"/>
    <mergeCell ref="G13:H13"/>
    <mergeCell ref="B7:H7"/>
    <mergeCell ref="A8:A11"/>
    <mergeCell ref="B8:C8"/>
    <mergeCell ref="D8:F8"/>
    <mergeCell ref="G8:H8"/>
    <mergeCell ref="B9:C9"/>
    <mergeCell ref="D9:F9"/>
    <mergeCell ref="G9:H9"/>
    <mergeCell ref="B10:C10"/>
    <mergeCell ref="D10:F10"/>
    <mergeCell ref="G10:H10"/>
    <mergeCell ref="B11:C11"/>
    <mergeCell ref="D11:F11"/>
    <mergeCell ref="G11:H11"/>
    <mergeCell ref="C4:D4"/>
    <mergeCell ref="E4:H4"/>
    <mergeCell ref="C5:D5"/>
    <mergeCell ref="E5:H5"/>
    <mergeCell ref="B6:H6"/>
  </mergeCells>
  <printOptions horizontalCentered="1"/>
  <pageMargins left="0.35433070866141736" right="0.35433070866141736" top="0.7874015748031497" bottom="0.7874015748031497" header="0.5118110236220472" footer="0.5118110236220472"/>
  <pageSetup firstPageNumber="28" useFirstPageNumber="1"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7"/>
  <sheetViews>
    <sheetView showZeros="0" zoomScalePageLayoutView="0" workbookViewId="0" topLeftCell="A10">
      <selection activeCell="E9" sqref="E9"/>
    </sheetView>
  </sheetViews>
  <sheetFormatPr defaultColWidth="6.875" defaultRowHeight="19.5" customHeight="1"/>
  <cols>
    <col min="1" max="1" width="25.75390625" style="18" bestFit="1" customWidth="1"/>
    <col min="2" max="2" width="8.25390625" style="114" bestFit="1" customWidth="1"/>
    <col min="3" max="3" width="25.75390625" style="18" bestFit="1" customWidth="1"/>
    <col min="4" max="4" width="8.25390625" style="114" bestFit="1" customWidth="1"/>
    <col min="5" max="5" width="25.00390625" style="18" bestFit="1" customWidth="1"/>
    <col min="6" max="6" width="8.25390625" style="129" bestFit="1" customWidth="1"/>
    <col min="7" max="7" width="25.00390625" style="18" bestFit="1" customWidth="1"/>
    <col min="8" max="8" width="8.25390625" style="129" bestFit="1" customWidth="1"/>
    <col min="9" max="254" width="6.875" style="18" customWidth="1"/>
    <col min="255" max="16384" width="6.875" style="18" customWidth="1"/>
  </cols>
  <sheetData>
    <row r="1" spans="1:8" s="11" customFormat="1" ht="15.75" customHeight="1">
      <c r="A1" s="9" t="s">
        <v>144</v>
      </c>
      <c r="B1" s="113"/>
      <c r="D1" s="121"/>
      <c r="F1" s="121"/>
      <c r="H1" s="121"/>
    </row>
    <row r="2" spans="1:8" s="19" customFormat="1" ht="22.5" customHeight="1">
      <c r="A2" s="216" t="s">
        <v>161</v>
      </c>
      <c r="B2" s="216"/>
      <c r="C2" s="216"/>
      <c r="D2" s="216"/>
      <c r="E2" s="216"/>
      <c r="F2" s="216"/>
      <c r="G2" s="216"/>
      <c r="H2" s="216"/>
    </row>
    <row r="3" spans="1:8" ht="16.5" customHeight="1">
      <c r="A3" s="20"/>
      <c r="D3" s="217" t="s">
        <v>101</v>
      </c>
      <c r="E3" s="217"/>
      <c r="F3" s="217"/>
      <c r="G3" s="217"/>
      <c r="H3" s="217"/>
    </row>
    <row r="4" spans="1:8" s="21" customFormat="1" ht="16.5" customHeight="1">
      <c r="A4" s="218" t="s">
        <v>102</v>
      </c>
      <c r="B4" s="218"/>
      <c r="C4" s="219" t="s">
        <v>103</v>
      </c>
      <c r="D4" s="218"/>
      <c r="E4" s="218"/>
      <c r="F4" s="218"/>
      <c r="G4" s="218"/>
      <c r="H4" s="218"/>
    </row>
    <row r="5" spans="1:8" s="21" customFormat="1" ht="16.5" customHeight="1">
      <c r="A5" s="22" t="s">
        <v>104</v>
      </c>
      <c r="B5" s="131" t="s">
        <v>225</v>
      </c>
      <c r="C5" s="23" t="s">
        <v>105</v>
      </c>
      <c r="D5" s="130" t="s">
        <v>225</v>
      </c>
      <c r="E5" s="23" t="s">
        <v>106</v>
      </c>
      <c r="F5" s="122" t="s">
        <v>226</v>
      </c>
      <c r="G5" s="23" t="s">
        <v>107</v>
      </c>
      <c r="H5" s="122" t="s">
        <v>227</v>
      </c>
    </row>
    <row r="6" spans="1:8" s="21" customFormat="1" ht="16.5" customHeight="1">
      <c r="A6" s="24" t="s">
        <v>108</v>
      </c>
      <c r="B6" s="119">
        <v>6945.28</v>
      </c>
      <c r="C6" s="24" t="s">
        <v>43</v>
      </c>
      <c r="D6" s="115"/>
      <c r="E6" s="25" t="s">
        <v>109</v>
      </c>
      <c r="F6" s="123">
        <f>SUM(F7:F9)</f>
        <v>8366.68</v>
      </c>
      <c r="G6" s="26" t="s">
        <v>110</v>
      </c>
      <c r="H6" s="125"/>
    </row>
    <row r="7" spans="1:8" s="21" customFormat="1" ht="16.5" customHeight="1">
      <c r="A7" s="24" t="s">
        <v>111</v>
      </c>
      <c r="B7" s="119">
        <v>0</v>
      </c>
      <c r="C7" s="24" t="s">
        <v>44</v>
      </c>
      <c r="D7" s="115"/>
      <c r="E7" s="25" t="s">
        <v>112</v>
      </c>
      <c r="F7" s="115">
        <v>6790.54</v>
      </c>
      <c r="G7" s="26" t="s">
        <v>113</v>
      </c>
      <c r="H7" s="125"/>
    </row>
    <row r="8" spans="1:8" s="21" customFormat="1" ht="16.5" customHeight="1">
      <c r="A8" s="24" t="s">
        <v>114</v>
      </c>
      <c r="B8" s="119">
        <v>3366.06</v>
      </c>
      <c r="C8" s="24" t="s">
        <v>45</v>
      </c>
      <c r="D8" s="115"/>
      <c r="E8" s="25" t="s">
        <v>115</v>
      </c>
      <c r="F8" s="124">
        <v>759.72</v>
      </c>
      <c r="G8" s="26" t="s">
        <v>116</v>
      </c>
      <c r="H8" s="125"/>
    </row>
    <row r="9" spans="1:8" s="21" customFormat="1" ht="16.5" customHeight="1">
      <c r="A9" s="24" t="s">
        <v>117</v>
      </c>
      <c r="B9" s="119">
        <v>1493.99</v>
      </c>
      <c r="C9" s="24" t="s">
        <v>46</v>
      </c>
      <c r="D9" s="115"/>
      <c r="E9" s="25" t="s">
        <v>118</v>
      </c>
      <c r="F9" s="125">
        <v>816.42</v>
      </c>
      <c r="G9" s="26" t="s">
        <v>119</v>
      </c>
      <c r="H9" s="125"/>
    </row>
    <row r="10" spans="1:8" s="21" customFormat="1" ht="16.5" customHeight="1">
      <c r="A10" s="24" t="s">
        <v>120</v>
      </c>
      <c r="B10" s="115"/>
      <c r="C10" s="24" t="s">
        <v>47</v>
      </c>
      <c r="D10" s="115">
        <v>11805.33</v>
      </c>
      <c r="E10" s="25" t="s">
        <v>121</v>
      </c>
      <c r="F10" s="123">
        <f>SUM(F11:F19)</f>
        <v>3438.65</v>
      </c>
      <c r="G10" s="26" t="s">
        <v>122</v>
      </c>
      <c r="H10" s="125">
        <v>10634.41</v>
      </c>
    </row>
    <row r="11" spans="1:8" s="21" customFormat="1" ht="16.5" customHeight="1">
      <c r="A11" s="24"/>
      <c r="B11" s="115"/>
      <c r="C11" s="24" t="s">
        <v>48</v>
      </c>
      <c r="D11" s="115"/>
      <c r="E11" s="25" t="s">
        <v>123</v>
      </c>
      <c r="F11" s="123">
        <f>3438.65-354.5</f>
        <v>3084.15</v>
      </c>
      <c r="G11" s="26" t="s">
        <v>124</v>
      </c>
      <c r="H11" s="125">
        <v>354.5</v>
      </c>
    </row>
    <row r="12" spans="1:8" s="21" customFormat="1" ht="16.5" customHeight="1">
      <c r="A12" s="24"/>
      <c r="B12" s="115"/>
      <c r="C12" s="24" t="s">
        <v>49</v>
      </c>
      <c r="D12" s="115"/>
      <c r="E12" s="25" t="s">
        <v>125</v>
      </c>
      <c r="F12" s="125"/>
      <c r="G12" s="26" t="s">
        <v>126</v>
      </c>
      <c r="H12" s="125"/>
    </row>
    <row r="13" spans="1:8" s="21" customFormat="1" ht="16.5" customHeight="1">
      <c r="A13" s="24"/>
      <c r="B13" s="115"/>
      <c r="C13" s="24" t="s">
        <v>50</v>
      </c>
      <c r="D13" s="115"/>
      <c r="E13" s="25" t="s">
        <v>127</v>
      </c>
      <c r="F13" s="125"/>
      <c r="G13" s="26" t="s">
        <v>128</v>
      </c>
      <c r="H13" s="125"/>
    </row>
    <row r="14" spans="1:8" s="21" customFormat="1" ht="16.5" customHeight="1">
      <c r="A14" s="24"/>
      <c r="B14" s="115"/>
      <c r="C14" s="24" t="s">
        <v>51</v>
      </c>
      <c r="D14" s="115"/>
      <c r="E14" s="25" t="s">
        <v>129</v>
      </c>
      <c r="F14" s="125"/>
      <c r="G14" s="26" t="s">
        <v>130</v>
      </c>
      <c r="H14" s="125">
        <v>816.42</v>
      </c>
    </row>
    <row r="15" spans="1:8" s="21" customFormat="1" ht="16.5" customHeight="1">
      <c r="A15" s="24"/>
      <c r="B15" s="115"/>
      <c r="C15" s="24" t="s">
        <v>52</v>
      </c>
      <c r="D15" s="115"/>
      <c r="E15" s="25" t="s">
        <v>131</v>
      </c>
      <c r="F15" s="125">
        <v>354.5</v>
      </c>
      <c r="G15" s="26" t="s">
        <v>132</v>
      </c>
      <c r="H15" s="125"/>
    </row>
    <row r="16" spans="1:8" s="21" customFormat="1" ht="16.5" customHeight="1">
      <c r="A16" s="24"/>
      <c r="B16" s="115"/>
      <c r="C16" s="24" t="s">
        <v>53</v>
      </c>
      <c r="D16" s="115"/>
      <c r="E16" s="25" t="s">
        <v>133</v>
      </c>
      <c r="F16" s="125"/>
      <c r="G16" s="26" t="s">
        <v>134</v>
      </c>
      <c r="H16" s="125"/>
    </row>
    <row r="17" spans="1:8" s="21" customFormat="1" ht="16.5" customHeight="1">
      <c r="A17" s="24"/>
      <c r="B17" s="115"/>
      <c r="C17" s="24" t="s">
        <v>54</v>
      </c>
      <c r="D17" s="115"/>
      <c r="E17" s="25" t="s">
        <v>135</v>
      </c>
      <c r="F17" s="125"/>
      <c r="G17" s="26" t="s">
        <v>136</v>
      </c>
      <c r="H17" s="125"/>
    </row>
    <row r="18" spans="1:8" s="21" customFormat="1" ht="16.5" customHeight="1">
      <c r="A18" s="24"/>
      <c r="B18" s="115"/>
      <c r="C18" s="24" t="s">
        <v>55</v>
      </c>
      <c r="D18" s="115"/>
      <c r="E18" s="25" t="s">
        <v>137</v>
      </c>
      <c r="F18" s="115"/>
      <c r="G18" s="26" t="s">
        <v>138</v>
      </c>
      <c r="H18" s="125"/>
    </row>
    <row r="19" spans="1:8" s="27" customFormat="1" ht="16.5" customHeight="1">
      <c r="A19" s="24"/>
      <c r="B19" s="115"/>
      <c r="C19" s="24" t="s">
        <v>56</v>
      </c>
      <c r="D19" s="115"/>
      <c r="E19" s="25" t="s">
        <v>139</v>
      </c>
      <c r="F19" s="124"/>
      <c r="G19" s="26" t="s">
        <v>140</v>
      </c>
      <c r="H19" s="125"/>
    </row>
    <row r="20" spans="1:8" s="28" customFormat="1" ht="16.5" customHeight="1">
      <c r="A20" s="24"/>
      <c r="B20" s="115"/>
      <c r="C20" s="24" t="s">
        <v>141</v>
      </c>
      <c r="D20" s="115"/>
      <c r="E20" s="25" t="s">
        <v>142</v>
      </c>
      <c r="F20" s="115"/>
      <c r="G20" s="26" t="s">
        <v>143</v>
      </c>
      <c r="H20" s="115"/>
    </row>
    <row r="21" spans="1:8" s="21" customFormat="1" ht="16.5" customHeight="1">
      <c r="A21" s="24"/>
      <c r="B21" s="115"/>
      <c r="C21" s="24" t="s">
        <v>58</v>
      </c>
      <c r="D21" s="115"/>
      <c r="E21" s="24"/>
      <c r="F21" s="126"/>
      <c r="G21" s="24"/>
      <c r="H21" s="126"/>
    </row>
    <row r="22" spans="1:8" s="27" customFormat="1" ht="16.5" customHeight="1">
      <c r="A22" s="24"/>
      <c r="B22" s="115"/>
      <c r="C22" s="24" t="s">
        <v>59</v>
      </c>
      <c r="D22" s="115"/>
      <c r="E22" s="24"/>
      <c r="F22" s="115"/>
      <c r="G22" s="24"/>
      <c r="H22" s="115"/>
    </row>
    <row r="23" spans="1:8" ht="16.5" customHeight="1">
      <c r="A23" s="24"/>
      <c r="B23" s="115"/>
      <c r="C23" s="24" t="s">
        <v>60</v>
      </c>
      <c r="D23" s="115"/>
      <c r="E23" s="24"/>
      <c r="F23" s="115"/>
      <c r="G23" s="24"/>
      <c r="H23" s="115"/>
    </row>
    <row r="24" spans="1:8" ht="16.5" customHeight="1">
      <c r="A24" s="24"/>
      <c r="B24" s="115"/>
      <c r="C24" s="24" t="s">
        <v>61</v>
      </c>
      <c r="D24" s="115"/>
      <c r="E24" s="24"/>
      <c r="F24" s="115"/>
      <c r="G24" s="24"/>
      <c r="H24" s="115"/>
    </row>
    <row r="25" spans="1:8" ht="16.5" customHeight="1">
      <c r="A25" s="24"/>
      <c r="B25" s="115"/>
      <c r="C25" s="24" t="s">
        <v>62</v>
      </c>
      <c r="D25" s="115"/>
      <c r="E25" s="24"/>
      <c r="F25" s="115"/>
      <c r="G25" s="24"/>
      <c r="H25" s="115"/>
    </row>
    <row r="26" spans="1:8" ht="16.5" customHeight="1">
      <c r="A26" s="24"/>
      <c r="B26" s="115"/>
      <c r="C26" s="24" t="s">
        <v>63</v>
      </c>
      <c r="D26" s="115"/>
      <c r="E26" s="24"/>
      <c r="F26" s="115"/>
      <c r="G26" s="24"/>
      <c r="H26" s="115"/>
    </row>
    <row r="27" spans="1:8" ht="16.5" customHeight="1">
      <c r="A27" s="24"/>
      <c r="B27" s="115"/>
      <c r="C27" s="24" t="s">
        <v>64</v>
      </c>
      <c r="D27" s="115"/>
      <c r="E27" s="24"/>
      <c r="F27" s="115"/>
      <c r="G27" s="24"/>
      <c r="H27" s="115"/>
    </row>
    <row r="28" spans="1:8" ht="16.5" customHeight="1">
      <c r="A28" s="24"/>
      <c r="B28" s="115"/>
      <c r="C28" s="24" t="s">
        <v>65</v>
      </c>
      <c r="D28" s="115"/>
      <c r="E28" s="24"/>
      <c r="F28" s="115"/>
      <c r="G28" s="24"/>
      <c r="H28" s="115"/>
    </row>
    <row r="29" spans="1:8" ht="16.5" customHeight="1">
      <c r="A29" s="24"/>
      <c r="B29" s="115"/>
      <c r="C29" s="24" t="s">
        <v>66</v>
      </c>
      <c r="D29" s="115"/>
      <c r="E29" s="24"/>
      <c r="F29" s="115"/>
      <c r="G29" s="24"/>
      <c r="H29" s="115"/>
    </row>
    <row r="30" spans="1:8" ht="16.5" customHeight="1">
      <c r="A30" s="24"/>
      <c r="B30" s="115"/>
      <c r="C30" s="24" t="s">
        <v>67</v>
      </c>
      <c r="D30" s="115"/>
      <c r="E30" s="24"/>
      <c r="F30" s="115"/>
      <c r="G30" s="24"/>
      <c r="H30" s="115"/>
    </row>
    <row r="31" spans="1:8" ht="16.5" customHeight="1">
      <c r="A31" s="24"/>
      <c r="B31" s="115"/>
      <c r="C31" s="24" t="s">
        <v>68</v>
      </c>
      <c r="D31" s="115"/>
      <c r="E31" s="24"/>
      <c r="F31" s="115"/>
      <c r="G31" s="24"/>
      <c r="H31" s="115"/>
    </row>
    <row r="32" spans="1:8" ht="16.5" customHeight="1">
      <c r="A32" s="24"/>
      <c r="B32" s="115"/>
      <c r="C32" s="24" t="s">
        <v>69</v>
      </c>
      <c r="D32" s="115"/>
      <c r="E32" s="24"/>
      <c r="F32" s="115"/>
      <c r="G32" s="24"/>
      <c r="H32" s="115"/>
    </row>
    <row r="33" spans="1:8" ht="16.5" customHeight="1">
      <c r="A33" s="24"/>
      <c r="B33" s="115"/>
      <c r="C33" s="24" t="s">
        <v>70</v>
      </c>
      <c r="D33" s="115"/>
      <c r="E33" s="24"/>
      <c r="F33" s="115"/>
      <c r="G33" s="24"/>
      <c r="H33" s="115"/>
    </row>
    <row r="34" spans="1:8" ht="16.5" customHeight="1">
      <c r="A34" s="29"/>
      <c r="B34" s="116"/>
      <c r="C34" s="30"/>
      <c r="D34" s="116"/>
      <c r="E34" s="30"/>
      <c r="F34" s="127"/>
      <c r="G34" s="30"/>
      <c r="H34" s="117"/>
    </row>
    <row r="35" spans="1:8" ht="16.5" customHeight="1">
      <c r="A35" s="24"/>
      <c r="B35" s="115"/>
      <c r="C35" s="24"/>
      <c r="D35" s="115"/>
      <c r="E35" s="25"/>
      <c r="F35" s="115"/>
      <c r="G35" s="32"/>
      <c r="H35" s="115"/>
    </row>
    <row r="36" spans="1:8" ht="16.5" customHeight="1">
      <c r="A36" s="29" t="s">
        <v>215</v>
      </c>
      <c r="B36" s="120">
        <f>SUM(B6:B10)</f>
        <v>11805.33</v>
      </c>
      <c r="C36" s="29" t="s">
        <v>216</v>
      </c>
      <c r="D36" s="117">
        <f>SUM(D6:D33)</f>
        <v>11805.33</v>
      </c>
      <c r="E36" s="31" t="s">
        <v>216</v>
      </c>
      <c r="F36" s="117">
        <f>SUM(F6,F10,F20)</f>
        <v>11805.33</v>
      </c>
      <c r="G36" s="31" t="s">
        <v>216</v>
      </c>
      <c r="H36" s="117">
        <f>SUM(H6:H20)</f>
        <v>11805.33</v>
      </c>
    </row>
    <row r="37" spans="1:8" s="19" customFormat="1" ht="19.5" customHeight="1">
      <c r="A37" s="19" t="s">
        <v>213</v>
      </c>
      <c r="B37" s="118"/>
      <c r="D37" s="118"/>
      <c r="F37" s="128"/>
      <c r="H37" s="128"/>
    </row>
  </sheetData>
  <sheetProtection/>
  <mergeCells count="4">
    <mergeCell ref="A2:H2"/>
    <mergeCell ref="D3:H3"/>
    <mergeCell ref="A4:B4"/>
    <mergeCell ref="C4:H4"/>
  </mergeCells>
  <printOptions horizontalCentered="1"/>
  <pageMargins left="0.15748031496062992" right="0.15748031496062992" top="0.5905511811023623" bottom="0.1968503937007874" header="0.5118110236220472" footer="0.2362204724409449"/>
  <pageSetup firstPageNumber="16" useFirstPageNumber="1" fitToHeight="1" fitToWidth="1" horizontalDpi="600" verticalDpi="600" orientation="landscape" paperSize="9" scale="92"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20"/>
  <sheetViews>
    <sheetView showZeros="0" zoomScalePageLayoutView="0" workbookViewId="0" topLeftCell="A1">
      <selection activeCell="B8" sqref="B8"/>
    </sheetView>
  </sheetViews>
  <sheetFormatPr defaultColWidth="9.00390625" defaultRowHeight="14.25"/>
  <cols>
    <col min="1" max="1" width="13.25390625" style="11" customWidth="1"/>
    <col min="2" max="2" width="17.25390625" style="11" customWidth="1"/>
    <col min="3" max="3" width="13.50390625" style="11" customWidth="1"/>
    <col min="4" max="4" width="10.875" style="11" customWidth="1"/>
    <col min="5" max="5" width="15.375" style="11" customWidth="1"/>
    <col min="6" max="6" width="9.00390625" style="11" customWidth="1"/>
    <col min="7" max="7" width="14.625" style="11" customWidth="1"/>
    <col min="8" max="8" width="8.375" style="11" customWidth="1"/>
    <col min="9" max="16384" width="9.00390625" style="11" customWidth="1"/>
  </cols>
  <sheetData>
    <row r="1" ht="23.25" customHeight="1">
      <c r="A1" s="9" t="s">
        <v>145</v>
      </c>
    </row>
    <row r="2" spans="1:9" ht="29.25" customHeight="1">
      <c r="A2" s="200" t="s">
        <v>152</v>
      </c>
      <c r="B2" s="200"/>
      <c r="C2" s="200"/>
      <c r="D2" s="200"/>
      <c r="E2" s="200"/>
      <c r="F2" s="200"/>
      <c r="G2" s="200"/>
      <c r="H2" s="200"/>
      <c r="I2" s="200"/>
    </row>
    <row r="3" spans="1:9" ht="18.75" customHeight="1">
      <c r="A3" s="132" t="s">
        <v>228</v>
      </c>
      <c r="B3" s="100"/>
      <c r="C3" s="33"/>
      <c r="D3" s="34"/>
      <c r="E3" s="34"/>
      <c r="F3" s="34"/>
      <c r="G3" s="34"/>
      <c r="H3" s="100" t="s">
        <v>0</v>
      </c>
      <c r="I3" s="100"/>
    </row>
    <row r="4" spans="1:9" s="36" customFormat="1" ht="42.75">
      <c r="A4" s="35" t="s">
        <v>73</v>
      </c>
      <c r="B4" s="35" t="s">
        <v>88</v>
      </c>
      <c r="C4" s="35" t="s">
        <v>14</v>
      </c>
      <c r="D4" s="15" t="s">
        <v>15</v>
      </c>
      <c r="E4" s="15" t="s">
        <v>16</v>
      </c>
      <c r="F4" s="16" t="s">
        <v>72</v>
      </c>
      <c r="G4" s="16" t="s">
        <v>18</v>
      </c>
      <c r="H4" s="15" t="s">
        <v>19</v>
      </c>
      <c r="I4" s="15" t="s">
        <v>20</v>
      </c>
    </row>
    <row r="5" spans="1:9" ht="27" customHeight="1">
      <c r="A5" s="133"/>
      <c r="B5" s="134" t="s">
        <v>232</v>
      </c>
      <c r="C5" s="135">
        <f aca="true" t="shared" si="0" ref="C5:C13">SUM(D5:I5)</f>
        <v>11805.33</v>
      </c>
      <c r="D5" s="140">
        <f aca="true" t="shared" si="1" ref="D5:I5">SUM(D6:D13)</f>
        <v>6791.38</v>
      </c>
      <c r="E5" s="140">
        <f t="shared" si="1"/>
        <v>153.9</v>
      </c>
      <c r="F5" s="140">
        <f t="shared" si="1"/>
        <v>0</v>
      </c>
      <c r="G5" s="140">
        <f t="shared" si="1"/>
        <v>3366.06</v>
      </c>
      <c r="H5" s="140">
        <f t="shared" si="1"/>
        <v>1493.99</v>
      </c>
      <c r="I5" s="140">
        <f t="shared" si="1"/>
        <v>0</v>
      </c>
    </row>
    <row r="6" spans="1:9" ht="27" customHeight="1">
      <c r="A6" s="37" t="s">
        <v>229</v>
      </c>
      <c r="B6" s="136" t="s">
        <v>233</v>
      </c>
      <c r="C6" s="135">
        <v>907.79</v>
      </c>
      <c r="D6" s="141">
        <v>503.97</v>
      </c>
      <c r="E6" s="141">
        <v>0</v>
      </c>
      <c r="F6" s="141">
        <v>0</v>
      </c>
      <c r="G6" s="141">
        <v>342</v>
      </c>
      <c r="H6" s="141">
        <v>61.82</v>
      </c>
      <c r="I6" s="105"/>
    </row>
    <row r="7" spans="1:9" ht="27" customHeight="1">
      <c r="A7" s="37" t="s">
        <v>230</v>
      </c>
      <c r="B7" s="137" t="s">
        <v>234</v>
      </c>
      <c r="C7" s="135">
        <v>1661.56</v>
      </c>
      <c r="D7" s="141">
        <v>1303.63</v>
      </c>
      <c r="E7" s="141">
        <v>5</v>
      </c>
      <c r="F7" s="141">
        <v>0</v>
      </c>
      <c r="G7" s="141">
        <v>182.5</v>
      </c>
      <c r="H7" s="141">
        <v>170.43</v>
      </c>
      <c r="I7" s="105"/>
    </row>
    <row r="8" spans="1:9" ht="27" customHeight="1">
      <c r="A8" s="37" t="s">
        <v>231</v>
      </c>
      <c r="B8" s="137" t="s">
        <v>235</v>
      </c>
      <c r="C8" s="135">
        <v>9235.98</v>
      </c>
      <c r="D8" s="141">
        <v>4983.78</v>
      </c>
      <c r="E8" s="141">
        <v>148.9</v>
      </c>
      <c r="F8" s="141">
        <v>0</v>
      </c>
      <c r="G8" s="141">
        <v>2841.56</v>
      </c>
      <c r="H8" s="141">
        <v>1261.74</v>
      </c>
      <c r="I8" s="105"/>
    </row>
    <row r="9" spans="1:9" ht="27" customHeight="1">
      <c r="A9" s="37"/>
      <c r="B9" s="137"/>
      <c r="C9" s="135">
        <f t="shared" si="0"/>
        <v>0</v>
      </c>
      <c r="D9" s="138"/>
      <c r="E9" s="138"/>
      <c r="F9" s="105"/>
      <c r="G9" s="105"/>
      <c r="H9" s="105"/>
      <c r="I9" s="105"/>
    </row>
    <row r="10" spans="1:9" s="41" customFormat="1" ht="27" customHeight="1">
      <c r="A10" s="38"/>
      <c r="B10" s="38"/>
      <c r="C10" s="135">
        <f t="shared" si="0"/>
        <v>0</v>
      </c>
      <c r="D10" s="39"/>
      <c r="E10" s="39"/>
      <c r="F10" s="39"/>
      <c r="G10" s="40"/>
      <c r="H10" s="40"/>
      <c r="I10" s="40"/>
    </row>
    <row r="11" spans="1:9" s="41" customFormat="1" ht="27" customHeight="1">
      <c r="A11" s="38"/>
      <c r="B11" s="38"/>
      <c r="C11" s="135">
        <f t="shared" si="0"/>
        <v>0</v>
      </c>
      <c r="D11" s="39"/>
      <c r="E11" s="39"/>
      <c r="F11" s="39"/>
      <c r="G11" s="40"/>
      <c r="H11" s="40"/>
      <c r="I11" s="40"/>
    </row>
    <row r="12" spans="1:9" s="41" customFormat="1" ht="27" customHeight="1">
      <c r="A12" s="38"/>
      <c r="B12" s="38"/>
      <c r="C12" s="135">
        <f t="shared" si="0"/>
        <v>0</v>
      </c>
      <c r="D12" s="39"/>
      <c r="E12" s="39"/>
      <c r="F12" s="39"/>
      <c r="G12" s="40"/>
      <c r="H12" s="40"/>
      <c r="I12" s="40"/>
    </row>
    <row r="13" spans="1:9" s="41" customFormat="1" ht="27" customHeight="1">
      <c r="A13" s="38"/>
      <c r="B13" s="38"/>
      <c r="C13" s="139">
        <f t="shared" si="0"/>
        <v>0</v>
      </c>
      <c r="D13" s="39"/>
      <c r="E13" s="39"/>
      <c r="F13" s="39"/>
      <c r="G13" s="40"/>
      <c r="H13" s="40"/>
      <c r="I13" s="40"/>
    </row>
    <row r="14" spans="1:9" ht="28.5" customHeight="1">
      <c r="A14" s="212" t="s">
        <v>213</v>
      </c>
      <c r="B14" s="212"/>
      <c r="C14" s="212"/>
      <c r="D14" s="212"/>
      <c r="E14" s="212"/>
      <c r="F14" s="212"/>
      <c r="G14" s="212"/>
      <c r="H14" s="212"/>
      <c r="I14" s="212"/>
    </row>
    <row r="15" spans="4:5" ht="15">
      <c r="D15" s="43"/>
      <c r="E15" s="43"/>
    </row>
    <row r="16" spans="4:5" ht="15">
      <c r="D16" s="43"/>
      <c r="E16" s="43"/>
    </row>
    <row r="17" spans="4:5" ht="15">
      <c r="D17" s="43"/>
      <c r="E17" s="43"/>
    </row>
    <row r="18" spans="4:5" ht="15">
      <c r="D18" s="43"/>
      <c r="E18" s="43"/>
    </row>
    <row r="19" spans="4:5" ht="15">
      <c r="D19" s="43"/>
      <c r="E19" s="43"/>
    </row>
    <row r="20" spans="4:5" ht="15">
      <c r="D20" s="43"/>
      <c r="E20" s="43"/>
    </row>
  </sheetData>
  <sheetProtection/>
  <mergeCells count="2">
    <mergeCell ref="A2:I2"/>
    <mergeCell ref="A14:I14"/>
  </mergeCells>
  <printOptions horizontalCentered="1"/>
  <pageMargins left="0.35433070866141736" right="0.35433070866141736" top="0.984251968503937" bottom="0.984251968503937" header="0.5118110236220472" footer="0.5118110236220472"/>
  <pageSetup firstPageNumber="17" useFirstPageNumber="1" fitToHeight="1" fitToWidth="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2"/>
  <sheetViews>
    <sheetView showZeros="0" zoomScalePageLayoutView="0" workbookViewId="0" topLeftCell="A1">
      <selection activeCell="F9" sqref="F9"/>
    </sheetView>
  </sheetViews>
  <sheetFormatPr defaultColWidth="9.00390625" defaultRowHeight="14.25"/>
  <cols>
    <col min="1" max="1" width="14.00390625" style="11" customWidth="1"/>
    <col min="2" max="2" width="20.75390625" style="11" customWidth="1"/>
    <col min="3" max="3" width="14.625" style="11" customWidth="1"/>
    <col min="4" max="4" width="10.875" style="11" customWidth="1"/>
    <col min="5" max="7" width="14.25390625" style="11" customWidth="1"/>
    <col min="8" max="8" width="13.00390625" style="11" customWidth="1"/>
    <col min="9" max="16384" width="9.00390625" style="11" customWidth="1"/>
  </cols>
  <sheetData>
    <row r="1" ht="23.25" customHeight="1">
      <c r="A1" s="9" t="s">
        <v>146</v>
      </c>
    </row>
    <row r="2" spans="1:8" ht="29.25" customHeight="1">
      <c r="A2" s="200" t="s">
        <v>153</v>
      </c>
      <c r="B2" s="200"/>
      <c r="C2" s="200"/>
      <c r="D2" s="200"/>
      <c r="E2" s="200"/>
      <c r="F2" s="200"/>
      <c r="G2" s="200"/>
      <c r="H2" s="200"/>
    </row>
    <row r="3" spans="1:8" ht="29.25" customHeight="1">
      <c r="A3" s="142" t="s">
        <v>236</v>
      </c>
      <c r="B3" s="100"/>
      <c r="C3" s="33"/>
      <c r="D3" s="34"/>
      <c r="E3" s="34"/>
      <c r="F3" s="34"/>
      <c r="G3" s="220" t="s">
        <v>0</v>
      </c>
      <c r="H3" s="220"/>
    </row>
    <row r="4" spans="1:8" s="9" customFormat="1" ht="27" customHeight="1">
      <c r="A4" s="221" t="s">
        <v>73</v>
      </c>
      <c r="B4" s="221" t="s">
        <v>88</v>
      </c>
      <c r="C4" s="221" t="s">
        <v>14</v>
      </c>
      <c r="D4" s="223" t="s">
        <v>89</v>
      </c>
      <c r="E4" s="223"/>
      <c r="F4" s="223"/>
      <c r="G4" s="223"/>
      <c r="H4" s="206" t="s">
        <v>90</v>
      </c>
    </row>
    <row r="5" spans="1:8" s="9" customFormat="1" ht="31.5" customHeight="1">
      <c r="A5" s="222"/>
      <c r="B5" s="222"/>
      <c r="C5" s="222"/>
      <c r="D5" s="16" t="s">
        <v>91</v>
      </c>
      <c r="E5" s="16" t="s">
        <v>92</v>
      </c>
      <c r="F5" s="16" t="s">
        <v>93</v>
      </c>
      <c r="G5" s="16" t="s">
        <v>94</v>
      </c>
      <c r="H5" s="208"/>
    </row>
    <row r="6" spans="1:8" s="9" customFormat="1" ht="27" customHeight="1">
      <c r="A6" s="134"/>
      <c r="B6" s="134" t="s">
        <v>237</v>
      </c>
      <c r="C6" s="135">
        <f>D6+H6</f>
        <v>11805.33</v>
      </c>
      <c r="D6" s="140">
        <f>SUM(D7:D14)</f>
        <v>8366.68</v>
      </c>
      <c r="E6" s="140">
        <f>SUM(E7:E14)</f>
        <v>6790.54</v>
      </c>
      <c r="F6" s="140">
        <f>SUM(F7:F14)</f>
        <v>759.72</v>
      </c>
      <c r="G6" s="140">
        <f>SUM(G7:G14)</f>
        <v>816.4200000000001</v>
      </c>
      <c r="H6" s="140">
        <f>SUM(H7:H14)</f>
        <v>3438.65</v>
      </c>
    </row>
    <row r="7" spans="1:8" ht="27" customHeight="1">
      <c r="A7" s="37" t="s">
        <v>229</v>
      </c>
      <c r="B7" s="136" t="s">
        <v>238</v>
      </c>
      <c r="C7" s="135">
        <v>907.79</v>
      </c>
      <c r="D7" s="140">
        <v>759.16</v>
      </c>
      <c r="E7" s="144">
        <v>577</v>
      </c>
      <c r="F7" s="144">
        <v>104.52</v>
      </c>
      <c r="G7" s="141">
        <v>77.64</v>
      </c>
      <c r="H7" s="141">
        <v>148.63</v>
      </c>
    </row>
    <row r="8" spans="1:8" ht="27" customHeight="1">
      <c r="A8" s="37" t="s">
        <v>230</v>
      </c>
      <c r="B8" s="137" t="s">
        <v>239</v>
      </c>
      <c r="C8" s="135">
        <v>1661.56</v>
      </c>
      <c r="D8" s="140">
        <v>1572.79</v>
      </c>
      <c r="E8" s="141">
        <v>1357.54</v>
      </c>
      <c r="F8" s="141">
        <v>117.66</v>
      </c>
      <c r="G8" s="141">
        <v>97.59</v>
      </c>
      <c r="H8" s="141">
        <v>88.77</v>
      </c>
    </row>
    <row r="9" spans="1:8" ht="27" customHeight="1">
      <c r="A9" s="37" t="s">
        <v>231</v>
      </c>
      <c r="B9" s="137" t="s">
        <v>240</v>
      </c>
      <c r="C9" s="135">
        <v>9235.98</v>
      </c>
      <c r="D9" s="140">
        <v>6034.73</v>
      </c>
      <c r="E9" s="141">
        <v>4856</v>
      </c>
      <c r="F9" s="141">
        <v>537.54</v>
      </c>
      <c r="G9" s="141">
        <v>641.19</v>
      </c>
      <c r="H9" s="141">
        <v>3201.25</v>
      </c>
    </row>
    <row r="10" spans="1:8" ht="27" customHeight="1">
      <c r="A10" s="37"/>
      <c r="B10" s="137"/>
      <c r="C10" s="135">
        <f>D10+H10</f>
        <v>0</v>
      </c>
      <c r="D10" s="140">
        <f>SUM(E10:G10)</f>
        <v>0</v>
      </c>
      <c r="E10" s="105"/>
      <c r="F10" s="105"/>
      <c r="G10" s="105"/>
      <c r="H10" s="105"/>
    </row>
    <row r="11" spans="1:8" s="41" customFormat="1" ht="27" customHeight="1">
      <c r="A11" s="38"/>
      <c r="B11" s="38"/>
      <c r="C11" s="135">
        <f>D11+H11</f>
        <v>0</v>
      </c>
      <c r="D11" s="140">
        <f>SUM(E11:G11)</f>
        <v>0</v>
      </c>
      <c r="E11" s="138"/>
      <c r="F11" s="105"/>
      <c r="G11" s="40"/>
      <c r="H11" s="40"/>
    </row>
    <row r="12" spans="1:8" s="41" customFormat="1" ht="27" customHeight="1">
      <c r="A12" s="38"/>
      <c r="B12" s="38"/>
      <c r="C12" s="135">
        <f>D12+H12</f>
        <v>0</v>
      </c>
      <c r="D12" s="140">
        <f>SUM(E12:G12)</f>
        <v>0</v>
      </c>
      <c r="E12" s="39"/>
      <c r="F12" s="39"/>
      <c r="G12" s="40"/>
      <c r="H12" s="40"/>
    </row>
    <row r="13" spans="1:8" s="41" customFormat="1" ht="27" customHeight="1">
      <c r="A13" s="38"/>
      <c r="B13" s="38"/>
      <c r="C13" s="135">
        <f>D13+H13</f>
        <v>0</v>
      </c>
      <c r="D13" s="140">
        <f>SUM(E13:G13)</f>
        <v>0</v>
      </c>
      <c r="E13" s="39"/>
      <c r="F13" s="39"/>
      <c r="G13" s="40"/>
      <c r="H13" s="40"/>
    </row>
    <row r="14" spans="1:8" s="41" customFormat="1" ht="27" customHeight="1">
      <c r="A14" s="38"/>
      <c r="B14" s="38"/>
      <c r="C14" s="139">
        <f>D14+H14</f>
        <v>0</v>
      </c>
      <c r="D14" s="145">
        <f>SUM(E14:G14)</f>
        <v>0</v>
      </c>
      <c r="E14" s="39"/>
      <c r="F14" s="39"/>
      <c r="G14" s="40"/>
      <c r="H14" s="40"/>
    </row>
    <row r="15" spans="1:8" ht="27" customHeight="1">
      <c r="A15" s="212" t="s">
        <v>213</v>
      </c>
      <c r="B15" s="212"/>
      <c r="C15" s="212"/>
      <c r="D15" s="212"/>
      <c r="E15" s="212"/>
      <c r="F15" s="212"/>
      <c r="G15" s="212"/>
      <c r="H15" s="212"/>
    </row>
    <row r="16" spans="4:5" ht="15">
      <c r="D16" s="43"/>
      <c r="E16" s="43"/>
    </row>
    <row r="17" spans="4:5" ht="15">
      <c r="D17" s="43"/>
      <c r="E17" s="43"/>
    </row>
    <row r="18" spans="4:5" ht="15">
      <c r="D18" s="43"/>
      <c r="E18" s="43"/>
    </row>
    <row r="19" spans="4:5" ht="15">
      <c r="D19" s="43"/>
      <c r="E19" s="43"/>
    </row>
    <row r="20" spans="4:5" ht="15">
      <c r="D20" s="43"/>
      <c r="E20" s="43"/>
    </row>
    <row r="21" spans="4:5" ht="15">
      <c r="D21" s="43"/>
      <c r="E21" s="43"/>
    </row>
    <row r="22" spans="4:5" ht="15">
      <c r="D22" s="43"/>
      <c r="E22" s="43"/>
    </row>
  </sheetData>
  <sheetProtection/>
  <mergeCells count="8">
    <mergeCell ref="A15:H15"/>
    <mergeCell ref="A2:H2"/>
    <mergeCell ref="G3:H3"/>
    <mergeCell ref="A4:A5"/>
    <mergeCell ref="B4:B5"/>
    <mergeCell ref="C4:C5"/>
    <mergeCell ref="D4:G4"/>
    <mergeCell ref="H4:H5"/>
  </mergeCells>
  <printOptions horizontalCentered="1"/>
  <pageMargins left="0.35433070866141736" right="0.35433070866141736" top="0.984251968503937" bottom="0.984251968503937" header="0.5118110236220472" footer="0.5118110236220472"/>
  <pageSetup firstPageNumber="18" useFirstPageNumber="1" fitToHeight="1" fitToWidth="1" horizontalDpi="600" verticalDpi="600" orientation="landscape" paperSize="9"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11"/>
  <sheetViews>
    <sheetView showZeros="0" zoomScalePageLayoutView="0" workbookViewId="0" topLeftCell="A1">
      <selection activeCell="I19" sqref="I19"/>
    </sheetView>
  </sheetViews>
  <sheetFormatPr defaultColWidth="9.00390625" defaultRowHeight="14.25"/>
  <cols>
    <col min="1" max="1" width="13.125" style="11" customWidth="1"/>
    <col min="2" max="2" width="12.375" style="44" bestFit="1" customWidth="1"/>
    <col min="3" max="3" width="14.875" style="11" customWidth="1"/>
    <col min="4" max="5" width="9.25390625" style="11" customWidth="1"/>
    <col min="6" max="6" width="10.25390625" style="11" customWidth="1"/>
    <col min="7" max="7" width="9.25390625" style="11" customWidth="1"/>
    <col min="8" max="8" width="10.875" style="11" customWidth="1"/>
    <col min="9" max="9" width="8.375" style="11" customWidth="1"/>
    <col min="10" max="10" width="9.25390625" style="11" customWidth="1"/>
    <col min="11" max="11" width="15.00390625" style="11" customWidth="1"/>
    <col min="12" max="12" width="10.25390625" style="11" customWidth="1"/>
    <col min="13" max="16384" width="9.00390625" style="11" customWidth="1"/>
  </cols>
  <sheetData>
    <row r="1" ht="23.25" customHeight="1">
      <c r="A1" s="9" t="s">
        <v>75</v>
      </c>
    </row>
    <row r="2" spans="1:12" ht="29.25" customHeight="1">
      <c r="A2" s="224" t="s">
        <v>162</v>
      </c>
      <c r="B2" s="224"/>
      <c r="C2" s="224"/>
      <c r="D2" s="224"/>
      <c r="E2" s="224"/>
      <c r="F2" s="224"/>
      <c r="G2" s="224"/>
      <c r="H2" s="224"/>
      <c r="I2" s="224"/>
      <c r="J2" s="224"/>
      <c r="K2" s="224"/>
      <c r="L2" s="224"/>
    </row>
    <row r="3" spans="1:12" s="9" customFormat="1" ht="22.5" customHeight="1">
      <c r="A3" s="12" t="s">
        <v>241</v>
      </c>
      <c r="B3" s="152"/>
      <c r="L3" s="14" t="s">
        <v>24</v>
      </c>
    </row>
    <row r="4" spans="1:12" s="9" customFormat="1" ht="22.5" customHeight="1">
      <c r="A4" s="221" t="s">
        <v>73</v>
      </c>
      <c r="B4" s="221" t="s">
        <v>88</v>
      </c>
      <c r="C4" s="223" t="s">
        <v>21</v>
      </c>
      <c r="D4" s="223" t="s">
        <v>22</v>
      </c>
      <c r="E4" s="223"/>
      <c r="F4" s="223"/>
      <c r="G4" s="223"/>
      <c r="H4" s="223"/>
      <c r="I4" s="223"/>
      <c r="J4" s="223"/>
      <c r="K4" s="223" t="s">
        <v>23</v>
      </c>
      <c r="L4" s="223" t="s">
        <v>13</v>
      </c>
    </row>
    <row r="5" spans="1:12" s="9" customFormat="1" ht="48" customHeight="1">
      <c r="A5" s="222"/>
      <c r="B5" s="222"/>
      <c r="C5" s="223"/>
      <c r="D5" s="16" t="s">
        <v>14</v>
      </c>
      <c r="E5" s="16" t="s">
        <v>15</v>
      </c>
      <c r="F5" s="16" t="s">
        <v>99</v>
      </c>
      <c r="G5" s="16" t="s">
        <v>72</v>
      </c>
      <c r="H5" s="16" t="s">
        <v>100</v>
      </c>
      <c r="I5" s="16" t="s">
        <v>19</v>
      </c>
      <c r="J5" s="16" t="s">
        <v>20</v>
      </c>
      <c r="K5" s="223"/>
      <c r="L5" s="223"/>
    </row>
    <row r="6" spans="1:12" ht="30.75" customHeight="1">
      <c r="A6" s="105"/>
      <c r="B6" s="141"/>
      <c r="C6" s="147" t="s">
        <v>237</v>
      </c>
      <c r="D6" s="148">
        <f>SUM(E6:J6)</f>
        <v>128.86</v>
      </c>
      <c r="E6" s="149"/>
      <c r="F6" s="155">
        <f>SUM(F7:F10)</f>
        <v>1</v>
      </c>
      <c r="G6" s="154">
        <f>SUM(G7:G10)</f>
        <v>0</v>
      </c>
      <c r="H6" s="154">
        <f>SUM(H7:H10)</f>
        <v>32.980000000000004</v>
      </c>
      <c r="I6" s="154">
        <f>SUM(I7:I10)</f>
        <v>94.88</v>
      </c>
      <c r="J6" s="149"/>
      <c r="K6" s="150"/>
      <c r="L6" s="150"/>
    </row>
    <row r="7" spans="1:12" s="3" customFormat="1" ht="30.75" customHeight="1">
      <c r="A7" s="103" t="s">
        <v>229</v>
      </c>
      <c r="B7" s="150" t="s">
        <v>244</v>
      </c>
      <c r="C7" s="103" t="s">
        <v>242</v>
      </c>
      <c r="D7" s="148">
        <v>42</v>
      </c>
      <c r="E7" s="153">
        <v>0</v>
      </c>
      <c r="F7" s="153">
        <v>0</v>
      </c>
      <c r="G7" s="153">
        <v>0</v>
      </c>
      <c r="H7" s="153">
        <v>20.12</v>
      </c>
      <c r="I7" s="153">
        <v>21.88</v>
      </c>
      <c r="J7" s="153"/>
      <c r="K7" s="151"/>
      <c r="L7" s="103"/>
    </row>
    <row r="8" spans="1:12" s="3" customFormat="1" ht="30.75" customHeight="1">
      <c r="A8" s="103" t="s">
        <v>230</v>
      </c>
      <c r="B8" s="150" t="s">
        <v>245</v>
      </c>
      <c r="C8" s="103" t="s">
        <v>6</v>
      </c>
      <c r="D8" s="148">
        <v>9.86</v>
      </c>
      <c r="E8" s="150">
        <v>0</v>
      </c>
      <c r="F8" s="150">
        <v>1</v>
      </c>
      <c r="G8" s="150">
        <v>0</v>
      </c>
      <c r="H8" s="150">
        <v>8.86</v>
      </c>
      <c r="I8" s="150">
        <v>0</v>
      </c>
      <c r="J8" s="150"/>
      <c r="K8" s="195" t="s">
        <v>295</v>
      </c>
      <c r="L8" s="103"/>
    </row>
    <row r="9" spans="1:12" s="3" customFormat="1" ht="30.75" customHeight="1">
      <c r="A9" s="103" t="s">
        <v>230</v>
      </c>
      <c r="B9" s="150" t="s">
        <v>245</v>
      </c>
      <c r="C9" s="103" t="s">
        <v>243</v>
      </c>
      <c r="D9" s="148">
        <v>4</v>
      </c>
      <c r="E9" s="150">
        <v>0</v>
      </c>
      <c r="F9" s="150">
        <v>0</v>
      </c>
      <c r="G9" s="150">
        <v>0</v>
      </c>
      <c r="H9" s="150">
        <v>4</v>
      </c>
      <c r="I9" s="150">
        <v>0</v>
      </c>
      <c r="J9" s="150"/>
      <c r="K9" s="151" t="s">
        <v>296</v>
      </c>
      <c r="L9" s="103"/>
    </row>
    <row r="10" spans="1:12" s="3" customFormat="1" ht="30.75" customHeight="1">
      <c r="A10" s="103" t="s">
        <v>231</v>
      </c>
      <c r="B10" s="150" t="s">
        <v>246</v>
      </c>
      <c r="C10" s="103" t="s">
        <v>242</v>
      </c>
      <c r="D10" s="148">
        <v>73</v>
      </c>
      <c r="E10" s="150">
        <v>0</v>
      </c>
      <c r="F10" s="150">
        <v>0</v>
      </c>
      <c r="G10" s="150">
        <v>0</v>
      </c>
      <c r="H10" s="150">
        <v>0</v>
      </c>
      <c r="I10" s="150">
        <v>73</v>
      </c>
      <c r="J10" s="150"/>
      <c r="K10" s="195" t="s">
        <v>314</v>
      </c>
      <c r="L10" s="103"/>
    </row>
    <row r="11" spans="1:12" ht="25.5" customHeight="1">
      <c r="A11" s="212" t="s">
        <v>213</v>
      </c>
      <c r="B11" s="212"/>
      <c r="C11" s="212"/>
      <c r="D11" s="212"/>
      <c r="E11" s="212"/>
      <c r="F11" s="212"/>
      <c r="G11" s="212"/>
      <c r="H11" s="212"/>
      <c r="I11" s="212"/>
      <c r="J11" s="212"/>
      <c r="K11" s="212"/>
      <c r="L11" s="212"/>
    </row>
  </sheetData>
  <sheetProtection/>
  <mergeCells count="8">
    <mergeCell ref="A11:L11"/>
    <mergeCell ref="A4:A5"/>
    <mergeCell ref="B4:B5"/>
    <mergeCell ref="A2:L2"/>
    <mergeCell ref="C4:C5"/>
    <mergeCell ref="D4:J4"/>
    <mergeCell ref="K4:K5"/>
    <mergeCell ref="L4:L5"/>
  </mergeCells>
  <conditionalFormatting sqref="K8:K10 E7:J7">
    <cfRule type="cellIs" priority="1" dxfId="3"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19" useFirstPageNumber="1" fitToHeight="1" fitToWidth="1" horizontalDpi="600" verticalDpi="600" orientation="landscape" paperSize="9" scale="9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R25"/>
  <sheetViews>
    <sheetView showZeros="0" zoomScalePageLayoutView="0" workbookViewId="0" topLeftCell="A19">
      <selection activeCell="A25" sqref="A25:L25"/>
    </sheetView>
  </sheetViews>
  <sheetFormatPr defaultColWidth="9.00390625" defaultRowHeight="14.25"/>
  <cols>
    <col min="1" max="1" width="10.375" style="11" customWidth="1"/>
    <col min="2" max="2" width="13.50390625" style="44" bestFit="1" customWidth="1"/>
    <col min="3" max="3" width="14.875" style="11" customWidth="1"/>
    <col min="4" max="4" width="7.25390625" style="11" bestFit="1" customWidth="1"/>
    <col min="5" max="5" width="5.00390625" style="11" bestFit="1" customWidth="1"/>
    <col min="6" max="6" width="10.375" style="11" bestFit="1" customWidth="1"/>
    <col min="7" max="7" width="6.75390625" style="11" bestFit="1" customWidth="1"/>
    <col min="8" max="8" width="10.375" style="11" bestFit="1" customWidth="1"/>
    <col min="9" max="9" width="8.625" style="11" bestFit="1" customWidth="1"/>
    <col min="10" max="10" width="6.75390625" style="11" bestFit="1" customWidth="1"/>
    <col min="11" max="11" width="30.125" style="11" customWidth="1"/>
    <col min="12" max="12" width="5.00390625" style="11" bestFit="1" customWidth="1"/>
    <col min="13" max="16384" width="9.00390625" style="11" customWidth="1"/>
  </cols>
  <sheetData>
    <row r="1" ht="23.25" customHeight="1">
      <c r="A1" s="9" t="s">
        <v>76</v>
      </c>
    </row>
    <row r="2" spans="1:12" ht="29.25" customHeight="1">
      <c r="A2" s="224" t="s">
        <v>147</v>
      </c>
      <c r="B2" s="224"/>
      <c r="C2" s="224"/>
      <c r="D2" s="224"/>
      <c r="E2" s="224"/>
      <c r="F2" s="224"/>
      <c r="G2" s="224"/>
      <c r="H2" s="224"/>
      <c r="I2" s="224"/>
      <c r="J2" s="224"/>
      <c r="K2" s="224"/>
      <c r="L2" s="224"/>
    </row>
    <row r="3" spans="1:12" s="9" customFormat="1" ht="22.5" customHeight="1">
      <c r="A3" s="156" t="s">
        <v>241</v>
      </c>
      <c r="B3" s="152"/>
      <c r="K3" s="227" t="s">
        <v>0</v>
      </c>
      <c r="L3" s="227"/>
    </row>
    <row r="4" spans="1:12" s="9" customFormat="1" ht="22.5" customHeight="1">
      <c r="A4" s="221" t="s">
        <v>73</v>
      </c>
      <c r="B4" s="221" t="s">
        <v>88</v>
      </c>
      <c r="C4" s="223" t="s">
        <v>21</v>
      </c>
      <c r="D4" s="223" t="s">
        <v>22</v>
      </c>
      <c r="E4" s="223"/>
      <c r="F4" s="223"/>
      <c r="G4" s="223"/>
      <c r="H4" s="223"/>
      <c r="I4" s="223"/>
      <c r="J4" s="223"/>
      <c r="K4" s="223" t="s">
        <v>23</v>
      </c>
      <c r="L4" s="223" t="s">
        <v>13</v>
      </c>
    </row>
    <row r="5" spans="1:12" s="9" customFormat="1" ht="46.5" customHeight="1">
      <c r="A5" s="222"/>
      <c r="B5" s="222"/>
      <c r="C5" s="223"/>
      <c r="D5" s="16" t="s">
        <v>14</v>
      </c>
      <c r="E5" s="16" t="s">
        <v>15</v>
      </c>
      <c r="F5" s="16" t="s">
        <v>99</v>
      </c>
      <c r="G5" s="16" t="s">
        <v>17</v>
      </c>
      <c r="H5" s="16" t="s">
        <v>100</v>
      </c>
      <c r="I5" s="16" t="s">
        <v>20</v>
      </c>
      <c r="J5" s="16" t="s">
        <v>19</v>
      </c>
      <c r="K5" s="223"/>
      <c r="L5" s="223"/>
    </row>
    <row r="6" spans="1:12" ht="25.5" customHeight="1">
      <c r="A6" s="105"/>
      <c r="B6" s="141"/>
      <c r="C6" s="147" t="s">
        <v>237</v>
      </c>
      <c r="D6" s="157">
        <f>SUM(E6:J6)</f>
        <v>3438.6499999999996</v>
      </c>
      <c r="E6" s="158">
        <f>SUM(E7:E24)</f>
        <v>0</v>
      </c>
      <c r="F6" s="158">
        <f>SUM(F7:F24)</f>
        <v>152.9</v>
      </c>
      <c r="G6" s="158">
        <f>SUM(G7:G24)</f>
        <v>0</v>
      </c>
      <c r="H6" s="158">
        <f>SUM(H7:H24)</f>
        <v>2408.49</v>
      </c>
      <c r="I6" s="158">
        <f>SUM(I7:I24)</f>
        <v>0</v>
      </c>
      <c r="J6" s="158">
        <f>SUM(J7:J24)</f>
        <v>877.26</v>
      </c>
      <c r="K6" s="150"/>
      <c r="L6" s="150"/>
    </row>
    <row r="7" spans="1:18" s="3" customFormat="1" ht="25.5" customHeight="1">
      <c r="A7" s="150">
        <v>2050201</v>
      </c>
      <c r="B7" s="146" t="s">
        <v>256</v>
      </c>
      <c r="C7" s="103" t="s">
        <v>249</v>
      </c>
      <c r="D7" s="157">
        <v>33.46</v>
      </c>
      <c r="E7" s="107">
        <v>0</v>
      </c>
      <c r="F7" s="107">
        <v>0</v>
      </c>
      <c r="G7" s="107">
        <v>0</v>
      </c>
      <c r="H7" s="107">
        <v>33.46</v>
      </c>
      <c r="I7" s="107"/>
      <c r="J7" s="107">
        <v>0</v>
      </c>
      <c r="K7" s="197" t="s">
        <v>315</v>
      </c>
      <c r="L7" s="103"/>
      <c r="N7" s="225"/>
      <c r="O7" s="225"/>
      <c r="P7" s="225"/>
      <c r="Q7" s="225"/>
      <c r="R7" s="225"/>
    </row>
    <row r="8" spans="1:18" s="3" customFormat="1" ht="36">
      <c r="A8" s="150">
        <v>2050201</v>
      </c>
      <c r="B8" s="150" t="s">
        <v>244</v>
      </c>
      <c r="C8" s="103" t="s">
        <v>250</v>
      </c>
      <c r="D8" s="157">
        <v>20</v>
      </c>
      <c r="E8" s="103">
        <v>0</v>
      </c>
      <c r="F8" s="103">
        <v>0</v>
      </c>
      <c r="G8" s="103">
        <v>0</v>
      </c>
      <c r="H8" s="103">
        <v>20</v>
      </c>
      <c r="I8" s="103"/>
      <c r="J8" s="103">
        <v>0</v>
      </c>
      <c r="K8" s="198" t="s">
        <v>316</v>
      </c>
      <c r="L8" s="103"/>
      <c r="N8" s="225"/>
      <c r="O8" s="225"/>
      <c r="P8" s="225"/>
      <c r="Q8" s="225"/>
      <c r="R8" s="225"/>
    </row>
    <row r="9" spans="1:12" s="3" customFormat="1" ht="36">
      <c r="A9" s="150">
        <v>2050201</v>
      </c>
      <c r="B9" s="150" t="s">
        <v>244</v>
      </c>
      <c r="C9" s="103" t="s">
        <v>251</v>
      </c>
      <c r="D9" s="157">
        <v>46.58</v>
      </c>
      <c r="E9" s="103">
        <v>0</v>
      </c>
      <c r="F9" s="103">
        <v>0</v>
      </c>
      <c r="G9" s="103">
        <v>0</v>
      </c>
      <c r="H9" s="103">
        <v>31.14</v>
      </c>
      <c r="I9" s="103"/>
      <c r="J9" s="103">
        <v>15.44</v>
      </c>
      <c r="K9" s="198" t="s">
        <v>317</v>
      </c>
      <c r="L9" s="103"/>
    </row>
    <row r="10" spans="1:12" s="3" customFormat="1" ht="36">
      <c r="A10" s="150">
        <v>2050201</v>
      </c>
      <c r="B10" s="150" t="s">
        <v>244</v>
      </c>
      <c r="C10" s="103" t="s">
        <v>252</v>
      </c>
      <c r="D10" s="157">
        <v>18</v>
      </c>
      <c r="E10" s="103">
        <v>0</v>
      </c>
      <c r="F10" s="103">
        <v>0</v>
      </c>
      <c r="G10" s="103">
        <v>0</v>
      </c>
      <c r="H10" s="103">
        <v>18</v>
      </c>
      <c r="I10" s="103"/>
      <c r="J10" s="103">
        <v>0</v>
      </c>
      <c r="K10" s="198" t="s">
        <v>318</v>
      </c>
      <c r="L10" s="103"/>
    </row>
    <row r="11" spans="1:12" s="3" customFormat="1" ht="25.5" customHeight="1">
      <c r="A11" s="150">
        <v>2050201</v>
      </c>
      <c r="B11" s="150" t="s">
        <v>244</v>
      </c>
      <c r="C11" s="103" t="s">
        <v>253</v>
      </c>
      <c r="D11" s="157">
        <v>20</v>
      </c>
      <c r="E11" s="103">
        <v>0</v>
      </c>
      <c r="F11" s="103">
        <v>0</v>
      </c>
      <c r="G11" s="103">
        <v>0</v>
      </c>
      <c r="H11" s="103">
        <v>20</v>
      </c>
      <c r="I11" s="103"/>
      <c r="J11" s="103">
        <v>0</v>
      </c>
      <c r="K11" s="198" t="s">
        <v>319</v>
      </c>
      <c r="L11" s="103"/>
    </row>
    <row r="12" spans="1:12" s="3" customFormat="1" ht="25.5" customHeight="1">
      <c r="A12" s="150">
        <v>2050201</v>
      </c>
      <c r="B12" s="150" t="s">
        <v>244</v>
      </c>
      <c r="C12" s="103" t="s">
        <v>254</v>
      </c>
      <c r="D12" s="157">
        <v>10.59</v>
      </c>
      <c r="E12" s="107">
        <v>0</v>
      </c>
      <c r="F12" s="107">
        <v>0</v>
      </c>
      <c r="G12" s="107">
        <v>0</v>
      </c>
      <c r="H12" s="107">
        <v>10.59</v>
      </c>
      <c r="I12" s="107"/>
      <c r="J12" s="107">
        <v>0</v>
      </c>
      <c r="K12" s="197" t="s">
        <v>320</v>
      </c>
      <c r="L12" s="103"/>
    </row>
    <row r="13" spans="1:12" s="3" customFormat="1" ht="25.5" customHeight="1">
      <c r="A13" s="150">
        <v>2050202</v>
      </c>
      <c r="B13" s="150" t="s">
        <v>245</v>
      </c>
      <c r="C13" s="103" t="s">
        <v>252</v>
      </c>
      <c r="D13" s="157">
        <v>10</v>
      </c>
      <c r="E13" s="103">
        <v>0</v>
      </c>
      <c r="F13" s="103">
        <v>0</v>
      </c>
      <c r="G13" s="103">
        <v>0</v>
      </c>
      <c r="H13" s="103">
        <v>4</v>
      </c>
      <c r="I13" s="103"/>
      <c r="J13" s="103">
        <v>6</v>
      </c>
      <c r="K13" s="196" t="s">
        <v>321</v>
      </c>
      <c r="L13" s="103"/>
    </row>
    <row r="14" spans="1:12" s="3" customFormat="1" ht="25.5" customHeight="1">
      <c r="A14" s="150">
        <v>2050202</v>
      </c>
      <c r="B14" s="150" t="s">
        <v>245</v>
      </c>
      <c r="C14" s="103" t="s">
        <v>254</v>
      </c>
      <c r="D14" s="157">
        <v>5</v>
      </c>
      <c r="E14" s="103">
        <v>0</v>
      </c>
      <c r="F14" s="103">
        <v>0</v>
      </c>
      <c r="G14" s="103">
        <v>0</v>
      </c>
      <c r="H14" s="103">
        <v>0.92</v>
      </c>
      <c r="I14" s="103"/>
      <c r="J14" s="103">
        <v>4.08</v>
      </c>
      <c r="K14" s="198" t="s">
        <v>325</v>
      </c>
      <c r="L14" s="103"/>
    </row>
    <row r="15" spans="1:12" s="3" customFormat="1" ht="25.5" customHeight="1">
      <c r="A15" s="150">
        <v>2050202</v>
      </c>
      <c r="B15" s="150" t="s">
        <v>245</v>
      </c>
      <c r="C15" s="103" t="s">
        <v>249</v>
      </c>
      <c r="D15" s="157">
        <v>49.77</v>
      </c>
      <c r="E15" s="103">
        <v>0</v>
      </c>
      <c r="F15" s="103">
        <v>0</v>
      </c>
      <c r="G15" s="103">
        <v>0</v>
      </c>
      <c r="H15" s="103">
        <v>0</v>
      </c>
      <c r="I15" s="103"/>
      <c r="J15" s="103">
        <v>49.77</v>
      </c>
      <c r="K15" s="198" t="s">
        <v>322</v>
      </c>
      <c r="L15" s="103"/>
    </row>
    <row r="16" spans="1:12" s="3" customFormat="1" ht="25.5" customHeight="1">
      <c r="A16" s="150">
        <v>2050202</v>
      </c>
      <c r="B16" s="150" t="s">
        <v>245</v>
      </c>
      <c r="C16" s="103" t="s">
        <v>251</v>
      </c>
      <c r="D16" s="157">
        <v>4</v>
      </c>
      <c r="E16" s="103">
        <v>0</v>
      </c>
      <c r="F16" s="103">
        <v>0</v>
      </c>
      <c r="G16" s="103">
        <v>0</v>
      </c>
      <c r="H16" s="103">
        <v>0</v>
      </c>
      <c r="I16" s="103"/>
      <c r="J16" s="103">
        <v>4</v>
      </c>
      <c r="K16" s="196" t="s">
        <v>323</v>
      </c>
      <c r="L16" s="103"/>
    </row>
    <row r="17" spans="1:12" s="3" customFormat="1" ht="25.5" customHeight="1">
      <c r="A17" s="150">
        <v>2050202</v>
      </c>
      <c r="B17" s="150" t="s">
        <v>245</v>
      </c>
      <c r="C17" s="103" t="s">
        <v>253</v>
      </c>
      <c r="D17" s="157">
        <v>10</v>
      </c>
      <c r="E17" s="103">
        <v>0</v>
      </c>
      <c r="F17" s="103">
        <v>0</v>
      </c>
      <c r="G17" s="103">
        <v>0</v>
      </c>
      <c r="H17" s="103">
        <v>0</v>
      </c>
      <c r="I17" s="103"/>
      <c r="J17" s="103">
        <v>10</v>
      </c>
      <c r="K17" s="198" t="s">
        <v>324</v>
      </c>
      <c r="L17" s="103"/>
    </row>
    <row r="18" spans="1:12" s="3" customFormat="1" ht="36">
      <c r="A18" s="150">
        <v>2050202</v>
      </c>
      <c r="B18" s="150" t="s">
        <v>245</v>
      </c>
      <c r="C18" s="103" t="s">
        <v>250</v>
      </c>
      <c r="D18" s="157">
        <v>10</v>
      </c>
      <c r="E18" s="103">
        <v>0</v>
      </c>
      <c r="F18" s="103">
        <v>4</v>
      </c>
      <c r="G18" s="103">
        <v>0</v>
      </c>
      <c r="H18" s="103">
        <v>2</v>
      </c>
      <c r="I18" s="103"/>
      <c r="J18" s="103">
        <v>4</v>
      </c>
      <c r="K18" s="198" t="s">
        <v>326</v>
      </c>
      <c r="L18" s="103"/>
    </row>
    <row r="19" spans="1:12" s="3" customFormat="1" ht="96">
      <c r="A19" s="150">
        <v>2050305</v>
      </c>
      <c r="B19" s="150" t="s">
        <v>246</v>
      </c>
      <c r="C19" s="103" t="s">
        <v>251</v>
      </c>
      <c r="D19" s="157">
        <v>354.5</v>
      </c>
      <c r="E19" s="103">
        <v>0</v>
      </c>
      <c r="F19" s="103">
        <v>0</v>
      </c>
      <c r="G19" s="103">
        <v>0</v>
      </c>
      <c r="H19" s="103">
        <v>354.5</v>
      </c>
      <c r="I19" s="103"/>
      <c r="J19" s="103">
        <v>0</v>
      </c>
      <c r="K19" s="198" t="s">
        <v>327</v>
      </c>
      <c r="L19" s="103"/>
    </row>
    <row r="20" spans="1:12" s="3" customFormat="1" ht="60">
      <c r="A20" s="150">
        <v>2050305</v>
      </c>
      <c r="B20" s="150" t="s">
        <v>246</v>
      </c>
      <c r="C20" s="103" t="s">
        <v>254</v>
      </c>
      <c r="D20" s="157">
        <v>924.27</v>
      </c>
      <c r="E20" s="103">
        <v>0</v>
      </c>
      <c r="F20" s="103">
        <v>0</v>
      </c>
      <c r="G20" s="103">
        <v>0</v>
      </c>
      <c r="H20" s="103">
        <v>609.14</v>
      </c>
      <c r="I20" s="103"/>
      <c r="J20" s="103">
        <v>315.13</v>
      </c>
      <c r="K20" s="198" t="s">
        <v>328</v>
      </c>
      <c r="L20" s="103"/>
    </row>
    <row r="21" spans="1:12" s="3" customFormat="1" ht="36">
      <c r="A21" s="150">
        <v>2050305</v>
      </c>
      <c r="B21" s="150" t="s">
        <v>246</v>
      </c>
      <c r="C21" s="103" t="s">
        <v>247</v>
      </c>
      <c r="D21" s="157">
        <v>721.49</v>
      </c>
      <c r="E21" s="103">
        <v>0</v>
      </c>
      <c r="F21" s="103">
        <v>0</v>
      </c>
      <c r="G21" s="103">
        <v>0</v>
      </c>
      <c r="H21" s="103">
        <v>721.49</v>
      </c>
      <c r="I21" s="103"/>
      <c r="J21" s="103">
        <v>0</v>
      </c>
      <c r="K21" s="198" t="s">
        <v>329</v>
      </c>
      <c r="L21" s="103"/>
    </row>
    <row r="22" spans="1:12" s="3" customFormat="1" ht="60">
      <c r="A22" s="150">
        <v>2050305</v>
      </c>
      <c r="B22" s="150" t="s">
        <v>246</v>
      </c>
      <c r="C22" s="103" t="s">
        <v>248</v>
      </c>
      <c r="D22" s="157">
        <v>262.9</v>
      </c>
      <c r="E22" s="103">
        <v>0</v>
      </c>
      <c r="F22" s="103">
        <v>0</v>
      </c>
      <c r="G22" s="103">
        <v>0</v>
      </c>
      <c r="H22" s="103">
        <v>262.9</v>
      </c>
      <c r="I22" s="103"/>
      <c r="J22" s="103"/>
      <c r="K22" s="198" t="s">
        <v>330</v>
      </c>
      <c r="L22" s="103"/>
    </row>
    <row r="23" spans="1:12" s="3" customFormat="1" ht="60">
      <c r="A23" s="150">
        <v>2050305</v>
      </c>
      <c r="B23" s="150" t="s">
        <v>246</v>
      </c>
      <c r="C23" s="103" t="s">
        <v>252</v>
      </c>
      <c r="D23" s="157">
        <v>189</v>
      </c>
      <c r="E23" s="103">
        <v>0</v>
      </c>
      <c r="F23" s="103">
        <v>148.9</v>
      </c>
      <c r="G23" s="103">
        <v>0</v>
      </c>
      <c r="H23" s="103">
        <v>40.1</v>
      </c>
      <c r="I23" s="103"/>
      <c r="J23" s="103">
        <v>0</v>
      </c>
      <c r="K23" s="198" t="s">
        <v>331</v>
      </c>
      <c r="L23" s="103"/>
    </row>
    <row r="24" spans="1:12" s="3" customFormat="1" ht="72">
      <c r="A24" s="150">
        <v>2050305</v>
      </c>
      <c r="B24" s="150" t="s">
        <v>246</v>
      </c>
      <c r="C24" s="103" t="s">
        <v>253</v>
      </c>
      <c r="D24" s="157">
        <v>749.09</v>
      </c>
      <c r="E24" s="103">
        <v>0</v>
      </c>
      <c r="F24" s="103">
        <v>0</v>
      </c>
      <c r="G24" s="103">
        <v>0</v>
      </c>
      <c r="H24" s="103">
        <v>280.25</v>
      </c>
      <c r="I24" s="103"/>
      <c r="J24" s="103">
        <v>468.84</v>
      </c>
      <c r="K24" s="198" t="s">
        <v>332</v>
      </c>
      <c r="L24" s="103"/>
    </row>
    <row r="25" spans="1:12" ht="36.75" customHeight="1">
      <c r="A25" s="226" t="s">
        <v>255</v>
      </c>
      <c r="B25" s="212"/>
      <c r="C25" s="212"/>
      <c r="D25" s="212"/>
      <c r="E25" s="212"/>
      <c r="F25" s="212"/>
      <c r="G25" s="212"/>
      <c r="H25" s="212"/>
      <c r="I25" s="212"/>
      <c r="J25" s="212"/>
      <c r="K25" s="212"/>
      <c r="L25" s="212"/>
    </row>
  </sheetData>
  <sheetProtection/>
  <mergeCells count="10">
    <mergeCell ref="N7:R8"/>
    <mergeCell ref="A25:L25"/>
    <mergeCell ref="A4:A5"/>
    <mergeCell ref="B4:B5"/>
    <mergeCell ref="A2:L2"/>
    <mergeCell ref="C4:C5"/>
    <mergeCell ref="D4:J4"/>
    <mergeCell ref="K4:K5"/>
    <mergeCell ref="L4:L5"/>
    <mergeCell ref="K3:L3"/>
  </mergeCells>
  <conditionalFormatting sqref="K13:K24 K8:K11 E7:J7 E12:J24">
    <cfRule type="cellIs" priority="1" dxfId="3"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20" useFirstPageNumber="1" fitToHeight="2" horizontalDpi="600" verticalDpi="600" orientation="landscape" paperSize="9" r:id="rId1"/>
  <headerFooter alignWithMargins="0">
    <oddFooter>&amp;C－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6"/>
  <sheetViews>
    <sheetView showZeros="0" zoomScaleSheetLayoutView="100" zoomScalePageLayoutView="0" workbookViewId="0" topLeftCell="A1">
      <selection activeCell="B7" sqref="B7"/>
    </sheetView>
  </sheetViews>
  <sheetFormatPr defaultColWidth="9.00390625" defaultRowHeight="14.25"/>
  <cols>
    <col min="1" max="1" width="25.625" style="46" customWidth="1"/>
    <col min="2" max="2" width="7.75390625" style="163" bestFit="1" customWidth="1"/>
    <col min="3" max="3" width="27.375" style="46" customWidth="1"/>
    <col min="4" max="4" width="9.375" style="163" customWidth="1"/>
    <col min="5" max="5" width="9.125" style="168" customWidth="1"/>
    <col min="6" max="6" width="9.125" style="46" customWidth="1"/>
    <col min="7" max="7" width="29.75390625" style="46" customWidth="1"/>
    <col min="8" max="16384" width="9.00390625" style="46" customWidth="1"/>
  </cols>
  <sheetData>
    <row r="1" spans="1:5" s="11" customFormat="1" ht="21" customHeight="1">
      <c r="A1" s="9" t="s">
        <v>77</v>
      </c>
      <c r="B1" s="162"/>
      <c r="D1" s="162"/>
      <c r="E1" s="121"/>
    </row>
    <row r="2" spans="1:6" s="45" customFormat="1" ht="24.75" customHeight="1">
      <c r="A2" s="230" t="s">
        <v>154</v>
      </c>
      <c r="B2" s="230"/>
      <c r="C2" s="230"/>
      <c r="D2" s="230"/>
      <c r="E2" s="230"/>
      <c r="F2" s="230"/>
    </row>
    <row r="3" spans="1:6" ht="19.5" customHeight="1">
      <c r="A3" s="46" t="s">
        <v>257</v>
      </c>
      <c r="F3" s="47" t="s">
        <v>38</v>
      </c>
    </row>
    <row r="4" spans="1:6" ht="19.5" customHeight="1">
      <c r="A4" s="228" t="s">
        <v>8</v>
      </c>
      <c r="B4" s="229"/>
      <c r="C4" s="228" t="s">
        <v>9</v>
      </c>
      <c r="D4" s="228"/>
      <c r="E4" s="228"/>
      <c r="F4" s="229"/>
    </row>
    <row r="5" spans="1:6" ht="28.5">
      <c r="A5" s="48" t="s">
        <v>39</v>
      </c>
      <c r="B5" s="164" t="s">
        <v>259</v>
      </c>
      <c r="C5" s="48" t="s">
        <v>39</v>
      </c>
      <c r="D5" s="169" t="s">
        <v>232</v>
      </c>
      <c r="E5" s="170" t="s">
        <v>260</v>
      </c>
      <c r="F5" s="49" t="s">
        <v>71</v>
      </c>
    </row>
    <row r="6" spans="1:6" ht="19.5" customHeight="1">
      <c r="A6" s="87" t="s">
        <v>41</v>
      </c>
      <c r="B6" s="165">
        <f>B7+B8</f>
        <v>6945.28</v>
      </c>
      <c r="C6" s="88" t="s">
        <v>43</v>
      </c>
      <c r="D6" s="171">
        <f>E6+F6</f>
        <v>0</v>
      </c>
      <c r="E6" s="172"/>
      <c r="F6" s="89"/>
    </row>
    <row r="7" spans="1:6" ht="19.5" customHeight="1">
      <c r="A7" s="90" t="s">
        <v>10</v>
      </c>
      <c r="B7" s="166">
        <v>6791.38</v>
      </c>
      <c r="C7" s="91" t="s">
        <v>44</v>
      </c>
      <c r="D7" s="171">
        <f aca="true" t="shared" si="0" ref="D7:D35">E7+F7</f>
        <v>0</v>
      </c>
      <c r="E7" s="173"/>
      <c r="F7" s="89"/>
    </row>
    <row r="8" spans="1:6" ht="19.5" customHeight="1">
      <c r="A8" s="90" t="s">
        <v>258</v>
      </c>
      <c r="B8" s="166">
        <v>153.9</v>
      </c>
      <c r="C8" s="91" t="s">
        <v>45</v>
      </c>
      <c r="D8" s="171">
        <f t="shared" si="0"/>
        <v>0</v>
      </c>
      <c r="E8" s="173"/>
      <c r="F8" s="89"/>
    </row>
    <row r="9" spans="1:6" ht="19.5" customHeight="1">
      <c r="A9" s="90" t="s">
        <v>42</v>
      </c>
      <c r="B9" s="166"/>
      <c r="C9" s="91" t="s">
        <v>46</v>
      </c>
      <c r="D9" s="171">
        <f t="shared" si="0"/>
        <v>0</v>
      </c>
      <c r="E9" s="173"/>
      <c r="F9" s="89"/>
    </row>
    <row r="10" spans="1:6" ht="19.5" customHeight="1">
      <c r="A10" s="90"/>
      <c r="B10" s="166"/>
      <c r="C10" s="91" t="s">
        <v>47</v>
      </c>
      <c r="D10" s="174">
        <f t="shared" si="0"/>
        <v>6945.28</v>
      </c>
      <c r="E10" s="173">
        <v>6945.28</v>
      </c>
      <c r="F10" s="89"/>
    </row>
    <row r="11" spans="1:6" ht="19.5" customHeight="1">
      <c r="A11" s="90"/>
      <c r="B11" s="166"/>
      <c r="C11" s="91" t="s">
        <v>48</v>
      </c>
      <c r="D11" s="171">
        <f t="shared" si="0"/>
        <v>0</v>
      </c>
      <c r="E11" s="173"/>
      <c r="F11" s="89"/>
    </row>
    <row r="12" spans="1:6" ht="19.5" customHeight="1">
      <c r="A12" s="92"/>
      <c r="B12" s="166"/>
      <c r="C12" s="91" t="s">
        <v>49</v>
      </c>
      <c r="D12" s="171">
        <f t="shared" si="0"/>
        <v>0</v>
      </c>
      <c r="E12" s="173"/>
      <c r="F12" s="89"/>
    </row>
    <row r="13" spans="1:6" ht="19.5" customHeight="1">
      <c r="A13" s="92"/>
      <c r="B13" s="166"/>
      <c r="C13" s="91" t="s">
        <v>50</v>
      </c>
      <c r="D13" s="171">
        <f t="shared" si="0"/>
        <v>0</v>
      </c>
      <c r="E13" s="173"/>
      <c r="F13" s="89"/>
    </row>
    <row r="14" spans="1:6" ht="19.5" customHeight="1">
      <c r="A14" s="92"/>
      <c r="B14" s="166"/>
      <c r="C14" s="91" t="s">
        <v>51</v>
      </c>
      <c r="D14" s="171">
        <f t="shared" si="0"/>
        <v>0</v>
      </c>
      <c r="E14" s="173"/>
      <c r="F14" s="89"/>
    </row>
    <row r="15" spans="1:6" ht="19.5" customHeight="1">
      <c r="A15" s="90"/>
      <c r="B15" s="166"/>
      <c r="C15" s="93" t="s">
        <v>52</v>
      </c>
      <c r="D15" s="171">
        <f t="shared" si="0"/>
        <v>0</v>
      </c>
      <c r="E15" s="175"/>
      <c r="F15" s="89"/>
    </row>
    <row r="16" spans="1:6" ht="19.5" customHeight="1">
      <c r="A16" s="92"/>
      <c r="B16" s="166"/>
      <c r="C16" s="93" t="s">
        <v>53</v>
      </c>
      <c r="D16" s="171">
        <f t="shared" si="0"/>
        <v>0</v>
      </c>
      <c r="E16" s="175"/>
      <c r="F16" s="89"/>
    </row>
    <row r="17" spans="1:6" ht="19.5" customHeight="1">
      <c r="A17" s="94"/>
      <c r="B17" s="166"/>
      <c r="C17" s="93" t="s">
        <v>54</v>
      </c>
      <c r="D17" s="171">
        <f t="shared" si="0"/>
        <v>0</v>
      </c>
      <c r="E17" s="175"/>
      <c r="F17" s="89"/>
    </row>
    <row r="18" spans="1:6" ht="19.5" customHeight="1">
      <c r="A18" s="94"/>
      <c r="B18" s="166"/>
      <c r="C18" s="93" t="s">
        <v>55</v>
      </c>
      <c r="D18" s="171">
        <f t="shared" si="0"/>
        <v>0</v>
      </c>
      <c r="E18" s="175"/>
      <c r="F18" s="89"/>
    </row>
    <row r="19" spans="1:6" ht="19.5" customHeight="1">
      <c r="A19" s="94"/>
      <c r="B19" s="166"/>
      <c r="C19" s="95" t="s">
        <v>56</v>
      </c>
      <c r="D19" s="171">
        <f t="shared" si="0"/>
        <v>0</v>
      </c>
      <c r="E19" s="176"/>
      <c r="F19" s="89"/>
    </row>
    <row r="20" spans="1:6" ht="19.5" customHeight="1">
      <c r="A20" s="94"/>
      <c r="B20" s="166"/>
      <c r="C20" s="95" t="s">
        <v>57</v>
      </c>
      <c r="D20" s="171">
        <f t="shared" si="0"/>
        <v>0</v>
      </c>
      <c r="E20" s="176"/>
      <c r="F20" s="89"/>
    </row>
    <row r="21" spans="1:6" ht="19.5" customHeight="1">
      <c r="A21" s="94"/>
      <c r="B21" s="166"/>
      <c r="C21" s="95" t="s">
        <v>58</v>
      </c>
      <c r="D21" s="171">
        <f t="shared" si="0"/>
        <v>0</v>
      </c>
      <c r="E21" s="176"/>
      <c r="F21" s="89"/>
    </row>
    <row r="22" spans="1:6" ht="19.5" customHeight="1">
      <c r="A22" s="94"/>
      <c r="B22" s="166"/>
      <c r="C22" s="95" t="s">
        <v>59</v>
      </c>
      <c r="D22" s="171">
        <f t="shared" si="0"/>
        <v>0</v>
      </c>
      <c r="E22" s="176"/>
      <c r="F22" s="89"/>
    </row>
    <row r="23" spans="1:6" ht="19.5" customHeight="1">
      <c r="A23" s="94"/>
      <c r="B23" s="166"/>
      <c r="C23" s="95" t="s">
        <v>60</v>
      </c>
      <c r="D23" s="171">
        <f t="shared" si="0"/>
        <v>0</v>
      </c>
      <c r="E23" s="176"/>
      <c r="F23" s="89"/>
    </row>
    <row r="24" spans="1:6" ht="19.5" customHeight="1">
      <c r="A24" s="94"/>
      <c r="B24" s="166"/>
      <c r="C24" s="95" t="s">
        <v>61</v>
      </c>
      <c r="D24" s="171">
        <f t="shared" si="0"/>
        <v>0</v>
      </c>
      <c r="E24" s="176"/>
      <c r="F24" s="89"/>
    </row>
    <row r="25" spans="1:6" ht="19.5" customHeight="1">
      <c r="A25" s="94"/>
      <c r="B25" s="166"/>
      <c r="C25" s="93" t="s">
        <v>62</v>
      </c>
      <c r="D25" s="171">
        <f t="shared" si="0"/>
        <v>0</v>
      </c>
      <c r="E25" s="175"/>
      <c r="F25" s="89"/>
    </row>
    <row r="26" spans="1:6" ht="19.5" customHeight="1">
      <c r="A26" s="94"/>
      <c r="B26" s="166"/>
      <c r="C26" s="93" t="s">
        <v>63</v>
      </c>
      <c r="D26" s="171">
        <f t="shared" si="0"/>
        <v>0</v>
      </c>
      <c r="E26" s="175"/>
      <c r="F26" s="89"/>
    </row>
    <row r="27" spans="1:6" ht="19.5" customHeight="1">
      <c r="A27" s="94"/>
      <c r="B27" s="166"/>
      <c r="C27" s="93" t="s">
        <v>64</v>
      </c>
      <c r="D27" s="171">
        <f t="shared" si="0"/>
        <v>0</v>
      </c>
      <c r="E27" s="175"/>
      <c r="F27" s="89"/>
    </row>
    <row r="28" spans="1:6" ht="19.5" customHeight="1">
      <c r="A28" s="94"/>
      <c r="B28" s="166"/>
      <c r="C28" s="93" t="s">
        <v>65</v>
      </c>
      <c r="D28" s="171">
        <f t="shared" si="0"/>
        <v>0</v>
      </c>
      <c r="E28" s="175"/>
      <c r="F28" s="89"/>
    </row>
    <row r="29" spans="1:6" ht="19.5" customHeight="1">
      <c r="A29" s="94"/>
      <c r="B29" s="166"/>
      <c r="C29" s="96" t="s">
        <v>66</v>
      </c>
      <c r="D29" s="171">
        <f t="shared" si="0"/>
        <v>0</v>
      </c>
      <c r="E29" s="177"/>
      <c r="F29" s="89"/>
    </row>
    <row r="30" spans="1:6" ht="19.5" customHeight="1">
      <c r="A30" s="94"/>
      <c r="B30" s="166"/>
      <c r="C30" s="88" t="s">
        <v>67</v>
      </c>
      <c r="D30" s="171">
        <f t="shared" si="0"/>
        <v>0</v>
      </c>
      <c r="E30" s="172"/>
      <c r="F30" s="89"/>
    </row>
    <row r="31" spans="1:6" ht="19.5" customHeight="1">
      <c r="A31" s="94"/>
      <c r="B31" s="166"/>
      <c r="C31" s="2" t="s">
        <v>68</v>
      </c>
      <c r="D31" s="171">
        <f t="shared" si="0"/>
        <v>0</v>
      </c>
      <c r="E31" s="103"/>
      <c r="F31" s="89"/>
    </row>
    <row r="32" spans="1:6" ht="19.5" customHeight="1">
      <c r="A32" s="94"/>
      <c r="B32" s="166"/>
      <c r="C32" s="88" t="s">
        <v>69</v>
      </c>
      <c r="D32" s="171">
        <f t="shared" si="0"/>
        <v>0</v>
      </c>
      <c r="E32" s="172"/>
      <c r="F32" s="89"/>
    </row>
    <row r="33" spans="1:6" ht="19.5" customHeight="1">
      <c r="A33" s="94"/>
      <c r="B33" s="166"/>
      <c r="C33" s="88" t="s">
        <v>70</v>
      </c>
      <c r="D33" s="171">
        <f t="shared" si="0"/>
        <v>0</v>
      </c>
      <c r="E33" s="172"/>
      <c r="F33" s="89"/>
    </row>
    <row r="34" spans="1:6" ht="19.5" customHeight="1">
      <c r="A34" s="94"/>
      <c r="B34" s="166"/>
      <c r="C34" s="97"/>
      <c r="D34" s="178"/>
      <c r="E34" s="179"/>
      <c r="F34" s="89"/>
    </row>
    <row r="35" spans="1:6" ht="19.5" customHeight="1">
      <c r="A35" s="98" t="s">
        <v>11</v>
      </c>
      <c r="B35" s="167">
        <f>B6+B9</f>
        <v>6945.28</v>
      </c>
      <c r="C35" s="98" t="s">
        <v>12</v>
      </c>
      <c r="D35" s="181">
        <f t="shared" si="0"/>
        <v>6945.28</v>
      </c>
      <c r="E35" s="180">
        <f>SUM(E6:E34)</f>
        <v>6945.28</v>
      </c>
      <c r="F35" s="99">
        <f>SUM(F6:F34)</f>
        <v>0</v>
      </c>
    </row>
    <row r="36" spans="1:6" ht="21.75" customHeight="1">
      <c r="A36" s="231" t="s">
        <v>214</v>
      </c>
      <c r="B36" s="232"/>
      <c r="C36" s="232"/>
      <c r="D36" s="232"/>
      <c r="E36" s="232"/>
      <c r="F36" s="232"/>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
    <mergeCell ref="A4:B4"/>
    <mergeCell ref="C4:F4"/>
    <mergeCell ref="A2:F2"/>
    <mergeCell ref="A36:F36"/>
  </mergeCells>
  <conditionalFormatting sqref="A6:A16">
    <cfRule type="cellIs" priority="1" dxfId="3" operator="equal" stopIfTrue="1">
      <formula>0</formula>
    </cfRule>
  </conditionalFormatting>
  <printOptions horizontalCentered="1"/>
  <pageMargins left="0.35433070866141736" right="0.35433070866141736" top="0.7874015748031497" bottom="0.3937007874015748" header="0.5118110236220472" footer="0.5118110236220472"/>
  <pageSetup firstPageNumber="21" useFirstPageNumber="1" fitToHeight="1" fitToWidth="1" horizontalDpi="600" verticalDpi="600" orientation="portrait" paperSize="9"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E15"/>
  <sheetViews>
    <sheetView showZeros="0" zoomScalePageLayoutView="0" workbookViewId="0" topLeftCell="A1">
      <selection activeCell="E13" sqref="E13"/>
    </sheetView>
  </sheetViews>
  <sheetFormatPr defaultColWidth="6.875" defaultRowHeight="23.25" customHeight="1"/>
  <cols>
    <col min="1" max="1" width="15.625" style="41" customWidth="1"/>
    <col min="2" max="2" width="21.00390625" style="41" customWidth="1"/>
    <col min="3" max="3" width="18.50390625" style="41" customWidth="1"/>
    <col min="4" max="4" width="28.875" style="41" customWidth="1"/>
    <col min="5" max="5" width="30.125" style="41" customWidth="1"/>
    <col min="6" max="254" width="6.875" style="41" customWidth="1"/>
    <col min="255" max="16384" width="6.875" style="41" customWidth="1"/>
  </cols>
  <sheetData>
    <row r="1" s="11" customFormat="1" ht="23.25" customHeight="1">
      <c r="A1" s="9" t="s">
        <v>217</v>
      </c>
    </row>
    <row r="2" spans="1:5" ht="30" customHeight="1">
      <c r="A2" s="233" t="s">
        <v>163</v>
      </c>
      <c r="B2" s="233"/>
      <c r="C2" s="233"/>
      <c r="D2" s="233"/>
      <c r="E2" s="233"/>
    </row>
    <row r="3" spans="1:5" ht="23.25" customHeight="1">
      <c r="A3" s="46" t="s">
        <v>257</v>
      </c>
      <c r="E3" s="51" t="s">
        <v>0</v>
      </c>
    </row>
    <row r="4" spans="1:5" s="52" customFormat="1" ht="28.5">
      <c r="A4" s="35" t="s">
        <v>73</v>
      </c>
      <c r="B4" s="35" t="s">
        <v>88</v>
      </c>
      <c r="C4" s="42" t="s">
        <v>1</v>
      </c>
      <c r="D4" s="35" t="s">
        <v>2</v>
      </c>
      <c r="E4" s="42" t="s">
        <v>3</v>
      </c>
    </row>
    <row r="5" spans="1:5" s="52" customFormat="1" ht="23.25" customHeight="1">
      <c r="A5" s="37"/>
      <c r="B5" s="53" t="s">
        <v>14</v>
      </c>
      <c r="C5" s="6">
        <f>D5+E5</f>
        <v>6945.28</v>
      </c>
      <c r="D5" s="183">
        <f>SUM(D6:D8)</f>
        <v>6792.38</v>
      </c>
      <c r="E5" s="183">
        <f>SUM(E6:E8)</f>
        <v>152.9</v>
      </c>
    </row>
    <row r="6" spans="1:5" ht="23.25" customHeight="1">
      <c r="A6" s="182">
        <v>2050201</v>
      </c>
      <c r="B6" s="50" t="s">
        <v>238</v>
      </c>
      <c r="C6" s="6">
        <v>503.97</v>
      </c>
      <c r="D6" s="143">
        <v>503.97</v>
      </c>
      <c r="E6" s="143">
        <v>0</v>
      </c>
    </row>
    <row r="7" spans="1:5" ht="23.25" customHeight="1">
      <c r="A7" s="182">
        <v>2050202</v>
      </c>
      <c r="B7" s="50" t="s">
        <v>239</v>
      </c>
      <c r="C7" s="6">
        <v>1308.63</v>
      </c>
      <c r="D7" s="143">
        <v>1304.63</v>
      </c>
      <c r="E7" s="143">
        <v>4</v>
      </c>
    </row>
    <row r="8" spans="1:5" ht="23.25" customHeight="1">
      <c r="A8" s="143">
        <v>2050305</v>
      </c>
      <c r="B8" s="38" t="s">
        <v>240</v>
      </c>
      <c r="C8" s="6">
        <v>5132.68</v>
      </c>
      <c r="D8" s="143">
        <v>4983.78</v>
      </c>
      <c r="E8" s="143">
        <v>148.9</v>
      </c>
    </row>
    <row r="9" spans="1:5" ht="23.25" customHeight="1">
      <c r="A9" s="39"/>
      <c r="B9" s="39"/>
      <c r="C9" s="6">
        <f>D9+E9</f>
        <v>0</v>
      </c>
      <c r="D9" s="39"/>
      <c r="E9" s="39"/>
    </row>
    <row r="10" spans="1:5" ht="23.25" customHeight="1">
      <c r="A10" s="39"/>
      <c r="B10" s="39"/>
      <c r="C10" s="6">
        <f>D10+E10</f>
        <v>0</v>
      </c>
      <c r="D10" s="39"/>
      <c r="E10" s="39"/>
    </row>
    <row r="11" spans="1:5" ht="23.25" customHeight="1">
      <c r="A11" s="39"/>
      <c r="B11" s="39"/>
      <c r="C11" s="6">
        <f>D11+E11</f>
        <v>0</v>
      </c>
      <c r="D11" s="39"/>
      <c r="E11" s="39"/>
    </row>
    <row r="12" spans="1:5" ht="23.25" customHeight="1">
      <c r="A12" s="39"/>
      <c r="B12" s="39"/>
      <c r="C12" s="6">
        <f>D12+E12</f>
        <v>0</v>
      </c>
      <c r="D12" s="39"/>
      <c r="E12" s="39"/>
    </row>
    <row r="13" spans="1:5" ht="23.25" customHeight="1">
      <c r="A13" s="39"/>
      <c r="B13" s="39"/>
      <c r="C13" s="6">
        <f>D13+E13</f>
        <v>0</v>
      </c>
      <c r="D13" s="39"/>
      <c r="E13" s="39"/>
    </row>
    <row r="14" spans="1:5" ht="29.25" customHeight="1">
      <c r="A14" s="234" t="s">
        <v>261</v>
      </c>
      <c r="B14" s="234"/>
      <c r="C14" s="234"/>
      <c r="D14" s="234"/>
      <c r="E14" s="234"/>
    </row>
    <row r="15" spans="1:5" ht="19.5" customHeight="1">
      <c r="A15" s="235"/>
      <c r="B15" s="236"/>
      <c r="C15" s="236"/>
      <c r="D15" s="236"/>
      <c r="E15" s="236"/>
    </row>
  </sheetData>
  <sheetProtection/>
  <mergeCells count="3">
    <mergeCell ref="A2:E2"/>
    <mergeCell ref="A14:E14"/>
    <mergeCell ref="A15:E15"/>
  </mergeCells>
  <printOptions horizontalCentered="1"/>
  <pageMargins left="0.35433070866141736" right="0.35433070866141736" top="0.984251968503937" bottom="0.984251968503937" header="0.5118110236220472" footer="0.5118110236220472"/>
  <pageSetup firstPageNumber="22" useFirstPageNumber="1" horizontalDpi="600" verticalDpi="600" orientation="landscape"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E15"/>
  <sheetViews>
    <sheetView showZeros="0" zoomScalePageLayoutView="0" workbookViewId="0" topLeftCell="A1">
      <selection activeCell="E20" sqref="E20"/>
    </sheetView>
  </sheetViews>
  <sheetFormatPr defaultColWidth="6.875" defaultRowHeight="23.25" customHeight="1"/>
  <cols>
    <col min="1" max="1" width="15.625" style="41" customWidth="1"/>
    <col min="2" max="2" width="21.00390625" style="41" customWidth="1"/>
    <col min="3" max="3" width="18.50390625" style="41" customWidth="1"/>
    <col min="4" max="4" width="28.875" style="41" customWidth="1"/>
    <col min="5" max="5" width="30.125" style="41" customWidth="1"/>
    <col min="6" max="254" width="6.875" style="41" customWidth="1"/>
    <col min="255" max="16384" width="6.875" style="41" customWidth="1"/>
  </cols>
  <sheetData>
    <row r="1" s="11" customFormat="1" ht="23.25" customHeight="1">
      <c r="A1" s="9" t="s">
        <v>218</v>
      </c>
    </row>
    <row r="2" spans="1:5" ht="30" customHeight="1">
      <c r="A2" s="233" t="s">
        <v>155</v>
      </c>
      <c r="B2" s="233"/>
      <c r="C2" s="233"/>
      <c r="D2" s="233"/>
      <c r="E2" s="233"/>
    </row>
    <row r="3" spans="1:5" ht="23.25" customHeight="1">
      <c r="A3" s="46" t="s">
        <v>257</v>
      </c>
      <c r="E3" s="55" t="s">
        <v>0</v>
      </c>
    </row>
    <row r="4" spans="1:5" s="52" customFormat="1" ht="28.5">
      <c r="A4" s="35" t="s">
        <v>73</v>
      </c>
      <c r="B4" s="35" t="s">
        <v>88</v>
      </c>
      <c r="C4" s="42" t="s">
        <v>1</v>
      </c>
      <c r="D4" s="35" t="s">
        <v>2</v>
      </c>
      <c r="E4" s="42" t="s">
        <v>3</v>
      </c>
    </row>
    <row r="5" spans="1:5" s="52" customFormat="1" ht="23.25" customHeight="1">
      <c r="A5" s="37"/>
      <c r="B5" s="53" t="s">
        <v>14</v>
      </c>
      <c r="C5" s="6">
        <f>D5+E5</f>
        <v>6945.28</v>
      </c>
      <c r="D5" s="183">
        <f>SUM(D6:D8)</f>
        <v>6792.38</v>
      </c>
      <c r="E5" s="183">
        <f>SUM(E6:E8)</f>
        <v>152.9</v>
      </c>
    </row>
    <row r="6" spans="1:5" ht="23.25" customHeight="1">
      <c r="A6" s="182">
        <v>2050201</v>
      </c>
      <c r="B6" s="50" t="s">
        <v>238</v>
      </c>
      <c r="C6" s="6">
        <v>503.97</v>
      </c>
      <c r="D6" s="161">
        <v>503.97</v>
      </c>
      <c r="E6" s="161">
        <v>0</v>
      </c>
    </row>
    <row r="7" spans="1:5" ht="23.25" customHeight="1">
      <c r="A7" s="182">
        <v>2050202</v>
      </c>
      <c r="B7" s="50" t="s">
        <v>239</v>
      </c>
      <c r="C7" s="6">
        <v>1308.63</v>
      </c>
      <c r="D7" s="161">
        <v>1304.63</v>
      </c>
      <c r="E7" s="161">
        <v>4</v>
      </c>
    </row>
    <row r="8" spans="1:5" ht="23.25" customHeight="1">
      <c r="A8" s="161">
        <v>2050305</v>
      </c>
      <c r="B8" s="38" t="s">
        <v>240</v>
      </c>
      <c r="C8" s="6">
        <v>5132.68</v>
      </c>
      <c r="D8" s="161">
        <v>4983.78</v>
      </c>
      <c r="E8" s="161">
        <v>148.9</v>
      </c>
    </row>
    <row r="9" spans="1:5" ht="23.25" customHeight="1">
      <c r="A9" s="39"/>
      <c r="B9" s="39"/>
      <c r="C9" s="6">
        <f>D9+E9</f>
        <v>0</v>
      </c>
      <c r="D9" s="39"/>
      <c r="E9" s="39"/>
    </row>
    <row r="10" spans="1:5" ht="23.25" customHeight="1">
      <c r="A10" s="39"/>
      <c r="B10" s="39"/>
      <c r="C10" s="6">
        <f>D10+E10</f>
        <v>0</v>
      </c>
      <c r="D10" s="39"/>
      <c r="E10" s="39"/>
    </row>
    <row r="11" spans="1:5" ht="23.25" customHeight="1">
      <c r="A11" s="39"/>
      <c r="B11" s="39"/>
      <c r="C11" s="6">
        <f>D11+E11</f>
        <v>0</v>
      </c>
      <c r="D11" s="39"/>
      <c r="E11" s="39"/>
    </row>
    <row r="12" spans="1:5" ht="23.25" customHeight="1">
      <c r="A12" s="39"/>
      <c r="B12" s="39"/>
      <c r="C12" s="6">
        <f>D12+E12</f>
        <v>0</v>
      </c>
      <c r="D12" s="39"/>
      <c r="E12" s="39"/>
    </row>
    <row r="13" spans="1:5" ht="23.25" customHeight="1">
      <c r="A13" s="39"/>
      <c r="B13" s="39"/>
      <c r="C13" s="6">
        <f>D13+E13</f>
        <v>0</v>
      </c>
      <c r="D13" s="39"/>
      <c r="E13" s="39"/>
    </row>
    <row r="14" spans="1:5" ht="29.25" customHeight="1">
      <c r="A14" s="234" t="s">
        <v>262</v>
      </c>
      <c r="B14" s="234"/>
      <c r="C14" s="234"/>
      <c r="D14" s="234"/>
      <c r="E14" s="234"/>
    </row>
    <row r="15" spans="1:5" ht="19.5" customHeight="1">
      <c r="A15" s="236"/>
      <c r="B15" s="236"/>
      <c r="C15" s="236"/>
      <c r="D15" s="236"/>
      <c r="E15" s="236"/>
    </row>
  </sheetData>
  <sheetProtection/>
  <mergeCells count="3">
    <mergeCell ref="A2:E2"/>
    <mergeCell ref="A14:E14"/>
    <mergeCell ref="A15:E15"/>
  </mergeCells>
  <printOptions horizontalCentered="1"/>
  <pageMargins left="0.35433070866141736" right="0.35433070866141736" top="0.984251968503937" bottom="0.984251968503937" header="0.5118110236220472" footer="0.5118110236220472"/>
  <pageSetup firstPageNumber="23" useFirstPageNumber="1" horizontalDpi="600" verticalDpi="600" orientation="landscape"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lenovoE42</cp:lastModifiedBy>
  <cp:lastPrinted>2018-02-07T06:42:10Z</cp:lastPrinted>
  <dcterms:created xsi:type="dcterms:W3CDTF">2015-04-15T03:34:12Z</dcterms:created>
  <dcterms:modified xsi:type="dcterms:W3CDTF">2018-02-25T07:53:14Z</dcterms:modified>
  <cp:category/>
  <cp:version/>
  <cp:contentType/>
  <cp:contentStatus/>
</cp:coreProperties>
</file>